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8" yWindow="516" windowWidth="7356" windowHeight="498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<sst xmlns="http://schemas.openxmlformats.org/spreadsheetml/2006/main" count="22" uniqueCount="22">
  <si>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Cost/Gallon</t>
  </si>
  <si>
    <t>Miles Traveled</t>
  </si>
  <si>
    <t>Round trip (miles)</t>
  </si>
  <si>
    <t>Gas station price diffence</t>
  </si>
  <si>
    <t>$ lost in time</t>
  </si>
  <si>
    <t>LIfe Profit</t>
  </si>
  <si>
    <t>Miles/Gallon</t>
  </si>
  <si>
    <t>Cost/Mile</t>
  </si>
  <si>
    <t>Empty Percent</t>
  </si>
  <si>
    <t>Gallons to Fill</t>
  </si>
  <si>
    <t>Travel Cost($)</t>
  </si>
  <si>
    <t>Gas Saved($)</t>
  </si>
  <si>
    <t>Total Profit($)</t>
  </si>
  <si>
    <t>Minutes In Car</t>
  </si>
  <si>
    <t>Hrs in car</t>
  </si>
  <si>
    <t>Lifetime Vacation Days Lost</t>
  </si>
  <si>
    <t>Miles/Dollar</t>
  </si>
  <si>
    <t>Gallons In Car</t>
  </si>
  <si>
    <t>Average Miles Per Hour</t>
  </si>
  <si>
    <t>Your Time Value/Hr</t>
  </si>
  <si>
    <t>Unit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</si>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</sst>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ont="1" applyBorder="1" applyAlignment="1">
      <alignment/>
    </xf>
    <xf numFmtId="0" fontId="1" fillId="4" borderId="1" xfId="0" applyFont="1" applyFill="1" applyBorder="1"/>
    <xf numFmtId="0" fontId="3" fillId="5" borderId="1" xfId="0" applyFont="1" applyFill="1" applyBorder="1" applyAlignment="1">
      <alignment/>
    </xf>
    <xf numFmtId="0" fontId="1" fillId="2" borderId="2" xfId="0" applyFont="1" applyFill="1" applyBorder="1"/>
    <xf numFmtId="0" fontId="1" fillId="3" borderId="2" xfId="0" applyFont="1" applyFill="1" applyBorder="1"/>
    <xf numFmtId="0" fontId="0" fillId="0" borderId="2" xfId="0" applyFont="1" applyBorder="1" applyAlignment="1">
      <alignment/>
    </xf>
    <xf numFmtId="0" fontId="1" fillId="4" borderId="2" xfId="0" applyFont="1" applyFill="1" applyBorder="1"/>
    <xf numFmtId="0" fontId="3" fillId="5" borderId="2" xfId="0" applyFont="1" applyFill="1" applyBorder="1" applyAlignment="1">
      <alignment/>
    </xf>
    <xf numFmtId="0" fontId="2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">
      <selection activeCell="G17" sqref="G17"/>
    </sheetView>
  </sheetViews>
  <sheetFormatPr defaultColWidth="14.421875" defaultRowHeight="15.75" customHeight="1"/>
  <cols>
    <col min="1" max="1" width="20.28125" style="0" customWidth="1"/>
    <col min="2" max="2" width="6.7109375" style="0" customWidth="1"/>
    <col min="4" max="4" width="8.57421875" style="0" customWidth="1"/>
    <col min="5" max="5" width="10.28125" style="0" customWidth="1"/>
    <col min="6" max="6" width="8.140625" style="0" customWidth="1"/>
    <col min="8" max="8" width="9.57421875" style="0" customWidth="1"/>
    <col min="9" max="9" width="8.140625" style="0" customWidth="1"/>
    <col min="10" max="10" width="8.00390625" style="0" customWidth="1"/>
    <col min="11" max="11" width="14.421875" style="0" hidden="1" customWidth="1"/>
    <col min="12" max="12" width="7.00390625" style="0" customWidth="1"/>
    <col min="13" max="13" width="6.7109375" style="0" customWidth="1"/>
  </cols>
  <sheetData>
    <row r="1" spans="1:14" s="4" customFormat="1" ht="45.6" customHeight="1">
      <c r="A1" s="18" t="s">
        <v>20</v>
      </c>
      <c r="B1" s="18" t="s">
        <v>21</v>
      </c>
      <c r="C1" s="3"/>
      <c r="D1" s="16" t="s">
        <v>1</v>
      </c>
      <c r="E1" s="16" t="s">
        <v>2</v>
      </c>
      <c r="F1" s="16" t="s">
        <v>10</v>
      </c>
      <c r="G1" s="16" t="s">
        <v>3</v>
      </c>
      <c r="H1" s="17" t="s">
        <v>11</v>
      </c>
      <c r="I1" s="16" t="s">
        <v>12</v>
      </c>
      <c r="J1" s="16" t="s">
        <v>13</v>
      </c>
      <c r="K1" s="16" t="s">
        <v>14</v>
      </c>
      <c r="L1" s="16" t="s">
        <v>4</v>
      </c>
      <c r="M1" s="16" t="s">
        <v>5</v>
      </c>
      <c r="N1" s="18" t="s">
        <v>15</v>
      </c>
    </row>
    <row r="2" spans="1:14" ht="15.75" customHeight="1">
      <c r="A2" s="19" t="s">
        <v>0</v>
      </c>
      <c r="B2" s="19">
        <v>2.5</v>
      </c>
      <c r="D2" s="1">
        <v>1</v>
      </c>
      <c r="E2">
        <f aca="true" t="shared" si="0" ref="E2:E5">D2*2</f>
        <v>2</v>
      </c>
      <c r="F2">
        <f>E2*$B$5</f>
        <v>0.2</v>
      </c>
      <c r="G2" s="1">
        <v>0.05</v>
      </c>
      <c r="H2">
        <f>G2*$B$8</f>
        <v>0.57</v>
      </c>
      <c r="I2" s="11">
        <f aca="true" t="shared" si="1" ref="I2:I5">H2-F2</f>
        <v>0.36999999999999994</v>
      </c>
      <c r="J2" s="12">
        <f>(E2/$B$9)*60</f>
        <v>4.8</v>
      </c>
      <c r="K2" s="13">
        <f aca="true" t="shared" si="2" ref="K2:K5">J2/60</f>
        <v>0.08</v>
      </c>
      <c r="L2" s="14">
        <f>$B$10*K2</f>
        <v>0.8</v>
      </c>
      <c r="M2" s="15">
        <f>I2-L2</f>
        <v>-0.4300000000000001</v>
      </c>
      <c r="N2">
        <f>J2*52*50/(60*8)</f>
        <v>26</v>
      </c>
    </row>
    <row r="3" spans="1:14" ht="15.75" customHeight="1">
      <c r="A3" s="20" t="s">
        <v>6</v>
      </c>
      <c r="B3" s="20">
        <v>25</v>
      </c>
      <c r="D3" s="1">
        <v>1</v>
      </c>
      <c r="E3">
        <f t="shared" si="0"/>
        <v>2</v>
      </c>
      <c r="F3">
        <f>E3*$B$5</f>
        <v>0.2</v>
      </c>
      <c r="G3" s="1">
        <v>0.1</v>
      </c>
      <c r="H3">
        <f>G3*$B$8</f>
        <v>1.14</v>
      </c>
      <c r="I3" s="6">
        <f t="shared" si="1"/>
        <v>0.94</v>
      </c>
      <c r="J3" s="7">
        <f>(E3/$B$9)*60</f>
        <v>4.8</v>
      </c>
      <c r="K3" s="8">
        <f t="shared" si="2"/>
        <v>0.08</v>
      </c>
      <c r="L3" s="9">
        <f>$B$10*K3</f>
        <v>0.8</v>
      </c>
      <c r="M3" s="10">
        <f aca="true" t="shared" si="3" ref="M3:M5">I3-L3</f>
        <v>0.1399999999999999</v>
      </c>
      <c r="N3">
        <f>J3*52*50/(60*8)</f>
        <v>26</v>
      </c>
    </row>
    <row r="4" spans="1:14" ht="15.75" customHeight="1">
      <c r="A4" s="20" t="s">
        <v>16</v>
      </c>
      <c r="B4" s="21">
        <f>B3/B2</f>
        <v>10</v>
      </c>
      <c r="D4" s="1">
        <v>1</v>
      </c>
      <c r="E4">
        <f t="shared" si="0"/>
        <v>2</v>
      </c>
      <c r="F4">
        <f>E4*$B$5</f>
        <v>0.2</v>
      </c>
      <c r="G4" s="1">
        <v>0.2</v>
      </c>
      <c r="H4">
        <f>G4*$B$8</f>
        <v>2.28</v>
      </c>
      <c r="I4" s="6">
        <f t="shared" si="1"/>
        <v>2.0799999999999996</v>
      </c>
      <c r="J4" s="7">
        <f>(E4/$B$9)*60</f>
        <v>4.8</v>
      </c>
      <c r="K4" s="8">
        <f t="shared" si="2"/>
        <v>0.08</v>
      </c>
      <c r="L4" s="9">
        <f>$B$10*K4</f>
        <v>0.8</v>
      </c>
      <c r="M4" s="10">
        <f t="shared" si="3"/>
        <v>1.2799999999999996</v>
      </c>
      <c r="N4">
        <f>J4*52*50/(60*8)</f>
        <v>26</v>
      </c>
    </row>
    <row r="5" spans="1:14" ht="15.75" customHeight="1">
      <c r="A5" s="1" t="s">
        <v>7</v>
      </c>
      <c r="B5">
        <f>1/B4</f>
        <v>0.1</v>
      </c>
      <c r="D5" s="1">
        <v>1</v>
      </c>
      <c r="E5">
        <f t="shared" si="0"/>
        <v>2</v>
      </c>
      <c r="F5">
        <f>E5*$B$5</f>
        <v>0.2</v>
      </c>
      <c r="G5" s="1">
        <v>0.3</v>
      </c>
      <c r="H5">
        <f>G5*$B$8</f>
        <v>3.4199999999999995</v>
      </c>
      <c r="I5" s="6">
        <f t="shared" si="1"/>
        <v>3.2199999999999993</v>
      </c>
      <c r="J5" s="7">
        <f>(E5/$B$9)*60</f>
        <v>4.8</v>
      </c>
      <c r="K5" s="8">
        <f t="shared" si="2"/>
        <v>0.08</v>
      </c>
      <c r="L5" s="9">
        <f>$B$10*K5</f>
        <v>0.8</v>
      </c>
      <c r="M5" s="10">
        <f t="shared" si="3"/>
        <v>2.419999999999999</v>
      </c>
      <c r="N5" s="5">
        <f>J5*52*50/(60*8)</f>
        <v>26</v>
      </c>
    </row>
    <row r="6" spans="1:13" ht="15.75" customHeight="1">
      <c r="A6" s="1" t="s">
        <v>17</v>
      </c>
      <c r="B6" s="1">
        <v>12</v>
      </c>
      <c r="H6" s="2"/>
      <c r="I6" s="6"/>
      <c r="J6" s="7"/>
      <c r="K6" s="8"/>
      <c r="L6" s="9"/>
      <c r="M6" s="10"/>
    </row>
    <row r="7" spans="1:14" ht="15.75" customHeight="1">
      <c r="A7" s="1" t="s">
        <v>8</v>
      </c>
      <c r="B7" s="1">
        <v>0.95</v>
      </c>
      <c r="D7" s="1">
        <v>3</v>
      </c>
      <c r="E7">
        <f aca="true" t="shared" si="4" ref="E7:E10">D7*2</f>
        <v>6</v>
      </c>
      <c r="F7">
        <f>E7*$B$5</f>
        <v>0.6000000000000001</v>
      </c>
      <c r="G7" s="1">
        <v>0.05</v>
      </c>
      <c r="H7">
        <f>G7*$B$8</f>
        <v>0.57</v>
      </c>
      <c r="I7" s="6">
        <f aca="true" t="shared" si="5" ref="I7:I10">H7-F7</f>
        <v>-0.030000000000000138</v>
      </c>
      <c r="J7" s="7">
        <f>(E7/$B$9)*60</f>
        <v>14.399999999999999</v>
      </c>
      <c r="K7" s="8">
        <f aca="true" t="shared" si="6" ref="K7:K10">J7/60</f>
        <v>0.23999999999999996</v>
      </c>
      <c r="L7" s="9">
        <f>$B$10*K7</f>
        <v>2.3999999999999995</v>
      </c>
      <c r="M7" s="10">
        <f aca="true" t="shared" si="7" ref="M7:M10">I7-L7</f>
        <v>-2.4299999999999997</v>
      </c>
      <c r="N7">
        <f>J7*52*50/(60*8)</f>
        <v>78</v>
      </c>
    </row>
    <row r="8" spans="1:14" ht="15.75" customHeight="1">
      <c r="A8" s="1" t="s">
        <v>9</v>
      </c>
      <c r="B8">
        <f>B6*B7</f>
        <v>11.399999999999999</v>
      </c>
      <c r="D8" s="1">
        <v>3</v>
      </c>
      <c r="E8">
        <f t="shared" si="4"/>
        <v>6</v>
      </c>
      <c r="F8">
        <f>E8*$B$5</f>
        <v>0.6000000000000001</v>
      </c>
      <c r="G8" s="1">
        <v>0.1</v>
      </c>
      <c r="H8">
        <f>G8*$B$8</f>
        <v>1.14</v>
      </c>
      <c r="I8" s="6">
        <f t="shared" si="5"/>
        <v>0.5399999999999998</v>
      </c>
      <c r="J8" s="7">
        <f>(E8/$B$9)*60</f>
        <v>14.399999999999999</v>
      </c>
      <c r="K8" s="8">
        <f t="shared" si="6"/>
        <v>0.23999999999999996</v>
      </c>
      <c r="L8" s="9">
        <f>$B$10*K8</f>
        <v>2.3999999999999995</v>
      </c>
      <c r="M8" s="10">
        <f t="shared" si="7"/>
        <v>-1.8599999999999997</v>
      </c>
      <c r="N8">
        <f>J8*52*50/(60*8)</f>
        <v>78</v>
      </c>
    </row>
    <row r="9" spans="1:14" ht="15.75" customHeight="1">
      <c r="A9" s="1" t="s">
        <v>18</v>
      </c>
      <c r="B9" s="1">
        <v>25</v>
      </c>
      <c r="D9" s="1">
        <v>3</v>
      </c>
      <c r="E9">
        <f t="shared" si="4"/>
        <v>6</v>
      </c>
      <c r="F9">
        <f>E9*$B$5</f>
        <v>0.6000000000000001</v>
      </c>
      <c r="G9" s="1">
        <v>0.2</v>
      </c>
      <c r="H9">
        <f>G9*$B$8</f>
        <v>2.28</v>
      </c>
      <c r="I9" s="6">
        <f t="shared" si="5"/>
        <v>1.6799999999999997</v>
      </c>
      <c r="J9" s="7">
        <f>(E9/$B$9)*60</f>
        <v>14.399999999999999</v>
      </c>
      <c r="K9" s="8">
        <f t="shared" si="6"/>
        <v>0.23999999999999996</v>
      </c>
      <c r="L9" s="9">
        <f>$B$10*K9</f>
        <v>2.3999999999999995</v>
      </c>
      <c r="M9" s="10">
        <f t="shared" si="7"/>
        <v>-0.7199999999999998</v>
      </c>
      <c r="N9">
        <f>J9*52*50/(60*8)</f>
        <v>78</v>
      </c>
    </row>
    <row r="10" spans="1:14" ht="15.75" customHeight="1">
      <c r="A10" s="1" t="s">
        <v>19</v>
      </c>
      <c r="B10" s="1">
        <v>10</v>
      </c>
      <c r="D10" s="1">
        <v>3</v>
      </c>
      <c r="E10">
        <f t="shared" si="4"/>
        <v>6</v>
      </c>
      <c r="F10">
        <f>E10*$B$5</f>
        <v>0.6000000000000001</v>
      </c>
      <c r="G10" s="1">
        <v>0.3</v>
      </c>
      <c r="H10">
        <f>G10*$B$8</f>
        <v>3.4199999999999995</v>
      </c>
      <c r="I10" s="6">
        <f t="shared" si="5"/>
        <v>2.8199999999999994</v>
      </c>
      <c r="J10" s="7">
        <f>(E10/$B$9)*60</f>
        <v>14.399999999999999</v>
      </c>
      <c r="K10" s="8">
        <f t="shared" si="6"/>
        <v>0.23999999999999996</v>
      </c>
      <c r="L10" s="9">
        <f>$B$10*K10</f>
        <v>2.3999999999999995</v>
      </c>
      <c r="M10" s="10">
        <f t="shared" si="7"/>
        <v>0.41999999999999993</v>
      </c>
      <c r="N10" s="5">
        <f>J10*52*50/(60*8)</f>
        <v>78</v>
      </c>
    </row>
    <row r="11" spans="4:13" ht="15.75" customHeight="1">
      <c r="D11" s="1"/>
      <c r="I11" s="6"/>
      <c r="J11" s="7"/>
      <c r="K11" s="8"/>
      <c r="L11" s="9"/>
      <c r="M11" s="10"/>
    </row>
    <row r="12" spans="4:14" ht="15.75" customHeight="1">
      <c r="D12" s="1">
        <v>5</v>
      </c>
      <c r="E12">
        <f aca="true" t="shared" si="8" ref="E12:E16">D12*2</f>
        <v>10</v>
      </c>
      <c r="F12">
        <f>E12*$B$5</f>
        <v>1</v>
      </c>
      <c r="G12" s="1">
        <v>0.05</v>
      </c>
      <c r="H12">
        <f>G12*$B$8</f>
        <v>0.57</v>
      </c>
      <c r="I12" s="6">
        <f aca="true" t="shared" si="9" ref="I12:I16">H12-F12</f>
        <v>-0.43000000000000005</v>
      </c>
      <c r="J12" s="7">
        <f>(E12/$B$9)*60</f>
        <v>24</v>
      </c>
      <c r="K12" s="8">
        <f aca="true" t="shared" si="10" ref="K12:K16">J12/60</f>
        <v>0.4</v>
      </c>
      <c r="L12" s="9">
        <f>$B$10*K12</f>
        <v>4</v>
      </c>
      <c r="M12" s="10">
        <f aca="true" t="shared" si="11" ref="M12:M16">I12-L12</f>
        <v>-4.43</v>
      </c>
      <c r="N12">
        <f>J12*52*50/(60*8)</f>
        <v>130</v>
      </c>
    </row>
    <row r="13" spans="4:14" ht="15.75" customHeight="1">
      <c r="D13" s="1">
        <v>5</v>
      </c>
      <c r="E13">
        <f t="shared" si="8"/>
        <v>10</v>
      </c>
      <c r="F13">
        <f>E13*$B$5</f>
        <v>1</v>
      </c>
      <c r="G13" s="1">
        <v>0.1</v>
      </c>
      <c r="H13">
        <f>G13*$B$8</f>
        <v>1.14</v>
      </c>
      <c r="I13" s="6">
        <f t="shared" si="9"/>
        <v>0.1399999999999999</v>
      </c>
      <c r="J13" s="7">
        <f>(E13/$B$9)*60</f>
        <v>24</v>
      </c>
      <c r="K13" s="8">
        <f t="shared" si="10"/>
        <v>0.4</v>
      </c>
      <c r="L13" s="9">
        <f>$B$10*K13</f>
        <v>4</v>
      </c>
      <c r="M13" s="10">
        <f t="shared" si="11"/>
        <v>-3.8600000000000003</v>
      </c>
      <c r="N13">
        <f>J13*52*50/(60*8)</f>
        <v>130</v>
      </c>
    </row>
    <row r="14" spans="4:14" ht="15.75" customHeight="1">
      <c r="D14" s="1">
        <v>5</v>
      </c>
      <c r="E14">
        <f t="shared" si="8"/>
        <v>10</v>
      </c>
      <c r="F14">
        <f>E14*$B$5</f>
        <v>1</v>
      </c>
      <c r="G14" s="1">
        <v>0.2</v>
      </c>
      <c r="H14">
        <f>G14*$B$8</f>
        <v>2.28</v>
      </c>
      <c r="I14" s="6">
        <f t="shared" si="9"/>
        <v>1.2799999999999998</v>
      </c>
      <c r="J14" s="7">
        <f>(E14/$B$9)*60</f>
        <v>24</v>
      </c>
      <c r="K14" s="8">
        <f t="shared" si="10"/>
        <v>0.4</v>
      </c>
      <c r="L14" s="9">
        <f>$B$10*K14</f>
        <v>4</v>
      </c>
      <c r="M14" s="10">
        <f t="shared" si="11"/>
        <v>-2.72</v>
      </c>
      <c r="N14">
        <f>J14*52*50/(60*8)</f>
        <v>130</v>
      </c>
    </row>
    <row r="15" spans="4:14" ht="15.75" customHeight="1">
      <c r="D15" s="1">
        <v>5</v>
      </c>
      <c r="E15">
        <f t="shared" si="8"/>
        <v>10</v>
      </c>
      <c r="F15">
        <f>E15*$B$5</f>
        <v>1</v>
      </c>
      <c r="G15" s="1">
        <v>0.3</v>
      </c>
      <c r="H15">
        <f>G15*$B$8</f>
        <v>3.4199999999999995</v>
      </c>
      <c r="I15" s="6">
        <f t="shared" si="9"/>
        <v>2.4199999999999995</v>
      </c>
      <c r="J15" s="7">
        <f>(E15/$B$9)*60</f>
        <v>24</v>
      </c>
      <c r="K15" s="8">
        <f t="shared" si="10"/>
        <v>0.4</v>
      </c>
      <c r="L15" s="9">
        <f>$B$10*K15</f>
        <v>4</v>
      </c>
      <c r="M15" s="10">
        <f t="shared" si="11"/>
        <v>-1.5800000000000005</v>
      </c>
      <c r="N15">
        <f>J15*52*50/(60*8)</f>
        <v>130</v>
      </c>
    </row>
    <row r="16" spans="4:14" ht="15.75" customHeight="1">
      <c r="D16" s="1">
        <v>5</v>
      </c>
      <c r="E16">
        <f t="shared" si="8"/>
        <v>10</v>
      </c>
      <c r="F16">
        <f>E16*$B$5</f>
        <v>1</v>
      </c>
      <c r="G16" s="1">
        <v>0.5</v>
      </c>
      <c r="H16">
        <f>G16*$B$8</f>
        <v>5.699999999999999</v>
      </c>
      <c r="I16" s="6">
        <f t="shared" si="9"/>
        <v>4.699999999999999</v>
      </c>
      <c r="J16" s="7">
        <f>(E16/$B$9)*60</f>
        <v>24</v>
      </c>
      <c r="K16" s="8">
        <f t="shared" si="10"/>
        <v>0.4</v>
      </c>
      <c r="L16" s="9">
        <f>$B$10*K16</f>
        <v>4</v>
      </c>
      <c r="M16" s="10">
        <f t="shared" si="11"/>
        <v>0.6999999999999993</v>
      </c>
      <c r="N16">
        <f>J16*52*50/(60*8)</f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2017-06-14T03:26:19Z</dcterms:created>
  <dcterms:modified xsi:type="dcterms:W3CDTF">2017-06-14T03:26:19Z</dcterms:modified>
  <cp:category/>
  <cp:version/>
  <cp:contentType/>
  <cp:contentStatus/>
</cp:coreProperties>
</file>