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8" windowWidth="20112" windowHeight="7992" activeTab="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(2)'!$A$1:$F$35</definedName>
  </definedNames>
  <calcPr calcId="145621"/>
</workbook>
</file>

<file path=xl/sharedStrings.xml><?xml version="1.0" encoding="utf-8"?>
<sst xmlns="http://schemas.openxmlformats.org/spreadsheetml/2006/main" count="75" uniqueCount="19">
  <si>
    <t>Jets Pizza</t>
  </si>
  <si>
    <t>Small Cheese</t>
  </si>
  <si>
    <t>Large Cheese</t>
  </si>
  <si>
    <t>Small Pepperoni</t>
  </si>
  <si>
    <t>Large Pepperoni</t>
  </si>
  <si>
    <t>Large Veggie</t>
  </si>
  <si>
    <t>Large Meat Lovers</t>
  </si>
  <si>
    <t>Hungry Howies</t>
  </si>
  <si>
    <t>Cost Before Tax</t>
  </si>
  <si>
    <t>Little Caesars</t>
  </si>
  <si>
    <t>Calories</t>
  </si>
  <si>
    <t>Protein</t>
  </si>
  <si>
    <t>Calories Per Dollar</t>
  </si>
  <si>
    <t>Protein Per Dollar</t>
  </si>
  <si>
    <t>Dominos</t>
  </si>
  <si>
    <t>Buddy's</t>
  </si>
  <si>
    <t>Papa John's</t>
  </si>
  <si>
    <t>Pizza Choice</t>
  </si>
  <si>
    <t>Cost To Eat All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</si>
</sst>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8" fontId="0" fillId="0" borderId="2" xfId="0" applyNumberFormat="1" applyBorder="1"/>
    <xf numFmtId="0" fontId="2" fillId="2" borderId="1" xfId="0" applyFont="1" applyFill="1" applyBorder="1" applyAlignment="1">
      <alignment wrapText="1"/>
    </xf>
    <xf numFmtId="0" fontId="0" fillId="2" borderId="2" xfId="0" applyFill="1" applyBorder="1"/>
    <xf numFmtId="0" fontId="2" fillId="3" borderId="1" xfId="0" applyFont="1" applyFill="1" applyBorder="1" applyAlignment="1">
      <alignment wrapText="1"/>
    </xf>
    <xf numFmtId="1" fontId="0" fillId="3" borderId="2" xfId="0" applyNumberFormat="1" applyFill="1" applyBorder="1"/>
    <xf numFmtId="164" fontId="0" fillId="2" borderId="2" xfId="0" applyNumberFormat="1" applyFill="1" applyBorder="1"/>
    <xf numFmtId="0" fontId="2" fillId="0" borderId="1" xfId="0" applyFont="1" applyFill="1" applyBorder="1" applyAlignment="1">
      <alignment wrapText="1"/>
    </xf>
    <xf numFmtId="6" fontId="0" fillId="0" borderId="2" xfId="0" applyNumberFormat="1" applyBorder="1"/>
    <xf numFmtId="0" fontId="0" fillId="0" borderId="0" xfId="0" applyBorder="1"/>
    <xf numFmtId="0" fontId="0" fillId="0" borderId="3" xfId="0" applyFont="1" applyBorder="1"/>
    <xf numFmtId="0" fontId="0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3" fillId="2" borderId="2" xfId="0" applyFont="1" applyFill="1" applyBorder="1"/>
    <xf numFmtId="8" fontId="3" fillId="0" borderId="2" xfId="0" applyNumberFormat="1" applyFont="1" applyBorder="1"/>
    <xf numFmtId="6" fontId="3" fillId="0" borderId="2" xfId="0" applyNumberFormat="1" applyFont="1" applyBorder="1"/>
    <xf numFmtId="1" fontId="3" fillId="3" borderId="2" xfId="0" applyNumberFormat="1" applyFont="1" applyFill="1" applyBorder="1"/>
    <xf numFmtId="164" fontId="3" fillId="2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115" zoomScaleNormal="115" workbookViewId="0" topLeftCell="A1">
      <selection activeCell="J8" sqref="J8"/>
    </sheetView>
  </sheetViews>
  <sheetFormatPr defaultColWidth="9.140625" defaultRowHeight="15"/>
  <cols>
    <col min="1" max="1" width="14.28125" style="0" customWidth="1"/>
    <col min="2" max="2" width="17.00390625" style="0" customWidth="1"/>
    <col min="3" max="4" width="8.8515625" style="0" hidden="1" customWidth="1"/>
    <col min="5" max="5" width="7.7109375" style="0" customWidth="1"/>
    <col min="6" max="6" width="7.140625" style="0" customWidth="1"/>
    <col min="7" max="7" width="11.421875" style="0" bestFit="1" customWidth="1"/>
    <col min="8" max="8" width="10.57421875" style="0" customWidth="1"/>
    <col min="17" max="17" width="9.57421875" style="0" customWidth="1"/>
  </cols>
  <sheetData>
    <row r="1" spans="2:8" ht="48" customHeight="1" thickBot="1">
      <c r="B1" s="1" t="s">
        <v>17</v>
      </c>
      <c r="C1" s="1" t="s">
        <v>10</v>
      </c>
      <c r="D1" s="1" t="s">
        <v>11</v>
      </c>
      <c r="E1" s="7" t="s">
        <v>12</v>
      </c>
      <c r="F1" s="5" t="s">
        <v>13</v>
      </c>
      <c r="G1" s="2" t="s">
        <v>8</v>
      </c>
      <c r="H1" s="10" t="s">
        <v>18</v>
      </c>
    </row>
    <row r="2" spans="1:8" ht="15">
      <c r="A2" s="15" t="s">
        <v>9</v>
      </c>
      <c r="B2" s="16" t="s">
        <v>4</v>
      </c>
      <c r="C2" s="16">
        <v>2240</v>
      </c>
      <c r="D2" s="16">
        <v>104</v>
      </c>
      <c r="E2" s="20">
        <f>C:C/G:G</f>
        <v>448</v>
      </c>
      <c r="F2" s="17">
        <f>D:D/G:G</f>
        <v>20.8</v>
      </c>
      <c r="G2" s="18">
        <v>5</v>
      </c>
      <c r="H2" s="19">
        <f>(2000/E2)*365</f>
        <v>1629.4642857142858</v>
      </c>
    </row>
    <row r="3" spans="1:8" ht="15">
      <c r="A3" s="13" t="s">
        <v>9</v>
      </c>
      <c r="B3" s="3" t="s">
        <v>2</v>
      </c>
      <c r="C3" s="3">
        <v>2000</v>
      </c>
      <c r="D3" s="3">
        <v>96</v>
      </c>
      <c r="E3" s="8">
        <f>C:C/G:G</f>
        <v>400</v>
      </c>
      <c r="F3" s="6">
        <f>D:D/G:G</f>
        <v>19.2</v>
      </c>
      <c r="G3" s="4">
        <v>5</v>
      </c>
      <c r="H3" s="11">
        <f>(2000/E3)*365</f>
        <v>1825</v>
      </c>
    </row>
    <row r="4" spans="1:8" ht="15">
      <c r="A4" s="13" t="s">
        <v>9</v>
      </c>
      <c r="B4" s="3" t="s">
        <v>6</v>
      </c>
      <c r="C4" s="3">
        <v>2720</v>
      </c>
      <c r="D4" s="3">
        <v>120</v>
      </c>
      <c r="E4" s="8">
        <f>C:C/G:G</f>
        <v>340</v>
      </c>
      <c r="F4" s="6">
        <f>D:D/G:G</f>
        <v>15</v>
      </c>
      <c r="G4" s="4">
        <v>8</v>
      </c>
      <c r="H4" s="11">
        <f>(2000/E4)*365</f>
        <v>2147.0588235294117</v>
      </c>
    </row>
    <row r="5" spans="1:8" ht="15">
      <c r="A5" s="15" t="s">
        <v>0</v>
      </c>
      <c r="B5" s="16" t="s">
        <v>2</v>
      </c>
      <c r="C5" s="16">
        <f>310*10</f>
        <v>3100</v>
      </c>
      <c r="D5" s="16">
        <v>140</v>
      </c>
      <c r="E5" s="20">
        <f>C:C/G:G</f>
        <v>248.19855884707766</v>
      </c>
      <c r="F5" s="21">
        <f>D:D/G:G</f>
        <v>11.20896717373899</v>
      </c>
      <c r="G5" s="18">
        <v>12.49</v>
      </c>
      <c r="H5" s="19">
        <f>(2000/E5)*365</f>
        <v>2941.193548387097</v>
      </c>
    </row>
    <row r="6" spans="1:8" ht="15">
      <c r="A6" s="14" t="s">
        <v>9</v>
      </c>
      <c r="B6" s="3" t="s">
        <v>5</v>
      </c>
      <c r="C6" s="3">
        <v>2160</v>
      </c>
      <c r="D6" s="3">
        <v>104</v>
      </c>
      <c r="E6" s="8">
        <f>C:C/G:G</f>
        <v>240.26696329254727</v>
      </c>
      <c r="F6" s="9">
        <f>D:D/G:G</f>
        <v>11.568409343715238</v>
      </c>
      <c r="G6" s="4">
        <v>8.99</v>
      </c>
      <c r="H6" s="11">
        <f>(2000/E6)*365</f>
        <v>3038.287037037037</v>
      </c>
    </row>
    <row r="7" spans="1:8" ht="15">
      <c r="A7" s="14" t="s">
        <v>0</v>
      </c>
      <c r="B7" s="3" t="s">
        <v>4</v>
      </c>
      <c r="C7" s="3">
        <f>340*10</f>
        <v>3400</v>
      </c>
      <c r="D7" s="3">
        <v>150</v>
      </c>
      <c r="E7" s="8">
        <f>C:C/G:G</f>
        <v>238.0952380952381</v>
      </c>
      <c r="F7" s="9">
        <f>D:D/G:G</f>
        <v>10.504201680672269</v>
      </c>
      <c r="G7" s="4">
        <v>14.28</v>
      </c>
      <c r="H7" s="11">
        <f>(2000/E7)*365</f>
        <v>3066</v>
      </c>
    </row>
    <row r="8" spans="1:8" ht="15">
      <c r="A8" s="14" t="s">
        <v>0</v>
      </c>
      <c r="B8" s="3" t="s">
        <v>6</v>
      </c>
      <c r="C8" s="12">
        <f>380*10</f>
        <v>3800</v>
      </c>
      <c r="D8" s="3">
        <v>180</v>
      </c>
      <c r="E8" s="8">
        <f>C:C/G:G</f>
        <v>223.52941176470588</v>
      </c>
      <c r="F8" s="9">
        <f>D:D/G:G</f>
        <v>10.588235294117647</v>
      </c>
      <c r="G8" s="4">
        <v>17</v>
      </c>
      <c r="H8" s="11">
        <f>(2000/E8)*365</f>
        <v>3265.7894736842104</v>
      </c>
    </row>
    <row r="9" spans="1:8" ht="15">
      <c r="A9" s="16" t="s">
        <v>7</v>
      </c>
      <c r="B9" s="16" t="s">
        <v>2</v>
      </c>
      <c r="C9" s="16">
        <v>2000</v>
      </c>
      <c r="D9" s="16">
        <v>100</v>
      </c>
      <c r="E9" s="20">
        <f>C:C/G:G</f>
        <v>222.22222222222223</v>
      </c>
      <c r="F9" s="21">
        <f>D:D/G:G</f>
        <v>11.11111111111111</v>
      </c>
      <c r="G9" s="18">
        <v>9</v>
      </c>
      <c r="H9" s="19">
        <f>(2000/E9)*365</f>
        <v>3285</v>
      </c>
    </row>
    <row r="10" spans="1:8" ht="15">
      <c r="A10" s="15" t="s">
        <v>0</v>
      </c>
      <c r="B10" s="16" t="s">
        <v>1</v>
      </c>
      <c r="C10" s="16">
        <f>280*6</f>
        <v>1680</v>
      </c>
      <c r="D10" s="16">
        <v>130</v>
      </c>
      <c r="E10" s="20">
        <f>C:C/G:G</f>
        <v>197.8798586572438</v>
      </c>
      <c r="F10" s="21">
        <f>D:D/G:G</f>
        <v>15.312131919905772</v>
      </c>
      <c r="G10" s="18">
        <v>8.49</v>
      </c>
      <c r="H10" s="19">
        <f>(2000/E10)*365</f>
        <v>3689.107142857143</v>
      </c>
    </row>
    <row r="11" spans="1:8" ht="15">
      <c r="A11" s="14" t="s">
        <v>7</v>
      </c>
      <c r="B11" s="3" t="s">
        <v>4</v>
      </c>
      <c r="C11" s="3">
        <v>2100</v>
      </c>
      <c r="D11" s="3">
        <v>100</v>
      </c>
      <c r="E11" s="8">
        <f>C:C/G:G</f>
        <v>194.62465245597778</v>
      </c>
      <c r="F11" s="9">
        <f>D:D/G:G</f>
        <v>9.267840593141798</v>
      </c>
      <c r="G11" s="4">
        <v>10.79</v>
      </c>
      <c r="H11" s="11">
        <f>(2000/E11)*365</f>
        <v>3750.8095238095234</v>
      </c>
    </row>
    <row r="12" spans="1:8" ht="15">
      <c r="A12" s="14" t="s">
        <v>7</v>
      </c>
      <c r="B12" s="3" t="s">
        <v>6</v>
      </c>
      <c r="C12" s="3">
        <v>2900</v>
      </c>
      <c r="D12" s="3">
        <v>140</v>
      </c>
      <c r="E12" s="8">
        <f>C12/G12</f>
        <v>193.33333333333334</v>
      </c>
      <c r="F12" s="9">
        <f>D:D/G:G</f>
        <v>9.333333333333334</v>
      </c>
      <c r="G12" s="4">
        <v>15</v>
      </c>
      <c r="H12" s="11">
        <f>(2000/E12)*365</f>
        <v>3775.862068965517</v>
      </c>
    </row>
    <row r="13" spans="1:8" ht="15">
      <c r="A13" s="14" t="s">
        <v>14</v>
      </c>
      <c r="B13" s="3" t="s">
        <v>2</v>
      </c>
      <c r="C13" s="3">
        <v>2320</v>
      </c>
      <c r="D13" s="3">
        <v>120</v>
      </c>
      <c r="E13" s="8">
        <f>C:C/G:G</f>
        <v>193.33333333333334</v>
      </c>
      <c r="F13" s="9">
        <f>D:D/G:G</f>
        <v>10</v>
      </c>
      <c r="G13" s="4">
        <v>12</v>
      </c>
      <c r="H13" s="11">
        <f>(2000/E13)*365</f>
        <v>3775.862068965517</v>
      </c>
    </row>
    <row r="14" spans="1:8" ht="15">
      <c r="A14" s="14" t="s">
        <v>7</v>
      </c>
      <c r="B14" s="3" t="s">
        <v>1</v>
      </c>
      <c r="C14" s="3">
        <v>960</v>
      </c>
      <c r="D14" s="3">
        <v>46</v>
      </c>
      <c r="E14" s="8">
        <f>C:C/G:G</f>
        <v>192</v>
      </c>
      <c r="F14" s="9">
        <f>D:D/G:G</f>
        <v>9.2</v>
      </c>
      <c r="G14" s="4">
        <v>5</v>
      </c>
      <c r="H14" s="11">
        <f>(2000/E14)*365</f>
        <v>3802.083333333333</v>
      </c>
    </row>
    <row r="15" spans="1:8" ht="15">
      <c r="A15" s="14" t="s">
        <v>14</v>
      </c>
      <c r="B15" s="3" t="s">
        <v>6</v>
      </c>
      <c r="C15" s="3">
        <v>2960</v>
      </c>
      <c r="D15" s="3">
        <v>111</v>
      </c>
      <c r="E15" s="8">
        <f>C:C/G:G</f>
        <v>185</v>
      </c>
      <c r="F15" s="9">
        <f>D:D/G:G</f>
        <v>6.9375</v>
      </c>
      <c r="G15" s="4">
        <v>16</v>
      </c>
      <c r="H15" s="11">
        <f>(2000/E15)*365</f>
        <v>3945.945945945946</v>
      </c>
    </row>
    <row r="16" spans="1:8" ht="15">
      <c r="A16" s="14" t="s">
        <v>0</v>
      </c>
      <c r="B16" s="3" t="s">
        <v>3</v>
      </c>
      <c r="C16" s="3">
        <f>300*6</f>
        <v>1800</v>
      </c>
      <c r="D16" s="3">
        <v>130</v>
      </c>
      <c r="E16" s="8">
        <f>C:C/G:G</f>
        <v>182.18623481781376</v>
      </c>
      <c r="F16" s="9">
        <f>D:D/G:G</f>
        <v>13.157894736842104</v>
      </c>
      <c r="G16" s="4">
        <v>9.88</v>
      </c>
      <c r="H16" s="11">
        <f>(2000/E16)*365</f>
        <v>4006.888888888889</v>
      </c>
    </row>
    <row r="17" spans="1:8" ht="15">
      <c r="A17" s="14" t="s">
        <v>14</v>
      </c>
      <c r="B17" s="3" t="s">
        <v>4</v>
      </c>
      <c r="C17" s="3">
        <v>2400</v>
      </c>
      <c r="D17" s="3">
        <v>96</v>
      </c>
      <c r="E17" s="8">
        <f>C:C/G:G</f>
        <v>177.77777777777777</v>
      </c>
      <c r="F17" s="9">
        <f>D:D/G:G</f>
        <v>7.111111111111111</v>
      </c>
      <c r="G17" s="4">
        <v>13.5</v>
      </c>
      <c r="H17" s="11">
        <f>(2000/E17)*365</f>
        <v>4106.25</v>
      </c>
    </row>
    <row r="18" spans="1:8" ht="15">
      <c r="A18" s="14" t="s">
        <v>0</v>
      </c>
      <c r="B18" s="3" t="s">
        <v>5</v>
      </c>
      <c r="C18" s="3">
        <f>300*10</f>
        <v>3000</v>
      </c>
      <c r="D18" s="3">
        <v>120</v>
      </c>
      <c r="E18" s="8">
        <f>C:C/G:G</f>
        <v>176.47058823529412</v>
      </c>
      <c r="F18" s="9">
        <f>D:D/G:G</f>
        <v>7.0588235294117645</v>
      </c>
      <c r="G18" s="4">
        <v>17</v>
      </c>
      <c r="H18" s="11">
        <f>(2000/E18)*365</f>
        <v>4136.666666666667</v>
      </c>
    </row>
    <row r="19" spans="1:8" ht="15">
      <c r="A19" s="14" t="s">
        <v>14</v>
      </c>
      <c r="B19" s="3" t="s">
        <v>1</v>
      </c>
      <c r="C19" s="3">
        <v>1200</v>
      </c>
      <c r="D19" s="3">
        <v>54</v>
      </c>
      <c r="E19" s="8">
        <f>C:C/G:G</f>
        <v>171.42857142857142</v>
      </c>
      <c r="F19" s="9">
        <f>D:D/G:G</f>
        <v>7.714285714285714</v>
      </c>
      <c r="G19" s="4">
        <v>7</v>
      </c>
      <c r="H19" s="11">
        <f>(2000/E19)*365</f>
        <v>4258.333333333334</v>
      </c>
    </row>
    <row r="20" spans="1:8" ht="15">
      <c r="A20" s="16" t="s">
        <v>16</v>
      </c>
      <c r="B20" s="16" t="s">
        <v>4</v>
      </c>
      <c r="C20" s="16">
        <v>2560</v>
      </c>
      <c r="D20" s="16">
        <v>80</v>
      </c>
      <c r="E20" s="20">
        <f>C:C/G:G</f>
        <v>162.64294790343075</v>
      </c>
      <c r="F20" s="21">
        <f>D:D/G:G</f>
        <v>5.082592121982211</v>
      </c>
      <c r="G20" s="18">
        <v>15.74</v>
      </c>
      <c r="H20" s="19">
        <f>(2000/E20)*365</f>
        <v>4488.359375</v>
      </c>
    </row>
    <row r="21" spans="1:8" ht="15">
      <c r="A21" s="14" t="s">
        <v>7</v>
      </c>
      <c r="B21" s="3" t="s">
        <v>3</v>
      </c>
      <c r="C21" s="3">
        <v>1020</v>
      </c>
      <c r="D21" s="3">
        <v>48</v>
      </c>
      <c r="E21" s="8">
        <f>C:C/G:G</f>
        <v>162.16216216216216</v>
      </c>
      <c r="F21" s="9">
        <f>D:D/G:G</f>
        <v>7.631160572337043</v>
      </c>
      <c r="G21" s="4">
        <v>6.29</v>
      </c>
      <c r="H21" s="11">
        <f>(2000/E21)*365</f>
        <v>4501.666666666667</v>
      </c>
    </row>
    <row r="22" spans="1:8" ht="15">
      <c r="A22" s="14" t="s">
        <v>16</v>
      </c>
      <c r="B22" s="3" t="s">
        <v>6</v>
      </c>
      <c r="C22" s="3">
        <v>3040</v>
      </c>
      <c r="D22" s="3">
        <v>120</v>
      </c>
      <c r="E22" s="8">
        <f>C:C/G:G</f>
        <v>160.08425487098475</v>
      </c>
      <c r="F22" s="9">
        <f>D:D/G:G</f>
        <v>6.3191153238546605</v>
      </c>
      <c r="G22" s="4">
        <v>18.99</v>
      </c>
      <c r="H22" s="11">
        <f>(2000/E22)*365</f>
        <v>4560.098684210526</v>
      </c>
    </row>
    <row r="23" spans="1:8" ht="15">
      <c r="A23" s="14" t="s">
        <v>15</v>
      </c>
      <c r="B23" s="3" t="s">
        <v>4</v>
      </c>
      <c r="C23" s="3">
        <v>2696</v>
      </c>
      <c r="D23" s="3">
        <v>104</v>
      </c>
      <c r="E23" s="8">
        <f>C:C/G:G</f>
        <v>158.6815773984697</v>
      </c>
      <c r="F23" s="9">
        <f>D:D/G:G</f>
        <v>6.121247792819306</v>
      </c>
      <c r="G23" s="4">
        <v>16.99</v>
      </c>
      <c r="H23" s="11">
        <f>(2000/E23)*365</f>
        <v>4600.408011869436</v>
      </c>
    </row>
    <row r="24" spans="1:8" ht="15">
      <c r="A24" s="14" t="s">
        <v>15</v>
      </c>
      <c r="B24" s="3" t="s">
        <v>2</v>
      </c>
      <c r="C24" s="3">
        <v>2440</v>
      </c>
      <c r="D24" s="3">
        <v>80</v>
      </c>
      <c r="E24" s="8">
        <f>C:C/G:G</f>
        <v>157.52098127824402</v>
      </c>
      <c r="F24" s="9">
        <f>D:D/G:G</f>
        <v>5.1646223369916076</v>
      </c>
      <c r="G24" s="4">
        <v>15.49</v>
      </c>
      <c r="H24" s="11">
        <f>(2000/E24)*365</f>
        <v>4634.303278688525</v>
      </c>
    </row>
    <row r="25" spans="1:8" ht="15">
      <c r="A25" s="14" t="s">
        <v>14</v>
      </c>
      <c r="B25" s="3" t="s">
        <v>3</v>
      </c>
      <c r="C25" s="3">
        <v>1260</v>
      </c>
      <c r="D25" s="3">
        <v>48</v>
      </c>
      <c r="E25" s="8">
        <f>C:C/G:G</f>
        <v>157.5</v>
      </c>
      <c r="F25" s="9">
        <f>D:D/G:G</f>
        <v>6</v>
      </c>
      <c r="G25" s="4">
        <v>8</v>
      </c>
      <c r="H25" s="11">
        <f>(2000/E25)*365</f>
        <v>4634.920634920634</v>
      </c>
    </row>
    <row r="26" spans="1:8" ht="15">
      <c r="A26" s="14" t="s">
        <v>14</v>
      </c>
      <c r="B26" s="3" t="s">
        <v>5</v>
      </c>
      <c r="C26" s="3">
        <v>2480</v>
      </c>
      <c r="D26" s="3">
        <v>128</v>
      </c>
      <c r="E26" s="8">
        <f>C:C/G:G</f>
        <v>155</v>
      </c>
      <c r="F26" s="9">
        <f>D:D/G:G</f>
        <v>8</v>
      </c>
      <c r="G26" s="4">
        <v>16</v>
      </c>
      <c r="H26" s="11">
        <f>(2000/E26)*365</f>
        <v>4709.677419354838</v>
      </c>
    </row>
    <row r="27" spans="1:8" ht="15">
      <c r="A27" s="14" t="s">
        <v>16</v>
      </c>
      <c r="B27" s="3" t="s">
        <v>2</v>
      </c>
      <c r="C27" s="3">
        <v>2160</v>
      </c>
      <c r="D27" s="3">
        <v>80</v>
      </c>
      <c r="E27" s="8">
        <f>C:C/G:G</f>
        <v>154.39599714081487</v>
      </c>
      <c r="F27" s="9">
        <f>D:D/G:G</f>
        <v>5.718370264474625</v>
      </c>
      <c r="G27" s="4">
        <v>13.99</v>
      </c>
      <c r="H27" s="11">
        <f>(2000/E27)*365</f>
        <v>4728.101851851852</v>
      </c>
    </row>
    <row r="28" spans="1:8" ht="15">
      <c r="A28" s="14" t="s">
        <v>7</v>
      </c>
      <c r="B28" s="3" t="s">
        <v>5</v>
      </c>
      <c r="C28" s="3">
        <v>2300</v>
      </c>
      <c r="D28" s="3">
        <v>210</v>
      </c>
      <c r="E28" s="8">
        <f>C:C/G:G</f>
        <v>143.75</v>
      </c>
      <c r="F28" s="9">
        <f>D:D/G:G</f>
        <v>13.125</v>
      </c>
      <c r="G28" s="4">
        <v>16</v>
      </c>
      <c r="H28" s="11">
        <f>(2000/E28)*365</f>
        <v>5078.260869565217</v>
      </c>
    </row>
    <row r="29" spans="1:8" ht="15">
      <c r="A29" s="14" t="s">
        <v>15</v>
      </c>
      <c r="B29" s="3" t="s">
        <v>6</v>
      </c>
      <c r="C29" s="3">
        <v>2904</v>
      </c>
      <c r="D29" s="3">
        <v>120</v>
      </c>
      <c r="E29" s="8">
        <f>C:C/G:G</f>
        <v>135.13261982317357</v>
      </c>
      <c r="F29" s="9">
        <f>D:D/G:G</f>
        <v>5.583992554676594</v>
      </c>
      <c r="G29" s="4">
        <v>21.49</v>
      </c>
      <c r="H29" s="11">
        <f>(2000/E29)*365</f>
        <v>5402.100550964187</v>
      </c>
    </row>
    <row r="30" spans="1:8" ht="15">
      <c r="A30" s="14" t="s">
        <v>15</v>
      </c>
      <c r="B30" s="3" t="s">
        <v>1</v>
      </c>
      <c r="C30" s="3">
        <v>1220</v>
      </c>
      <c r="D30" s="3">
        <v>40</v>
      </c>
      <c r="E30" s="8">
        <f>C:C/G:G</f>
        <v>128.5563751317176</v>
      </c>
      <c r="F30" s="9">
        <f>D:D/G:G</f>
        <v>4.214963119072708</v>
      </c>
      <c r="G30" s="4">
        <v>9.49</v>
      </c>
      <c r="H30" s="11">
        <f>(2000/E30)*365</f>
        <v>5678.44262295082</v>
      </c>
    </row>
    <row r="31" spans="1:8" ht="15">
      <c r="A31" s="14" t="s">
        <v>15</v>
      </c>
      <c r="B31" s="3" t="s">
        <v>3</v>
      </c>
      <c r="C31" s="3">
        <v>1348</v>
      </c>
      <c r="D31" s="3">
        <v>64</v>
      </c>
      <c r="E31" s="8">
        <f>C:C/G:G</f>
        <v>128.5033365109628</v>
      </c>
      <c r="F31" s="9">
        <f>D:D/G:G</f>
        <v>6.1010486177311725</v>
      </c>
      <c r="G31" s="4">
        <v>10.49</v>
      </c>
      <c r="H31" s="11">
        <f>(2000/E31)*365</f>
        <v>5680.786350148369</v>
      </c>
    </row>
    <row r="32" spans="1:8" ht="15">
      <c r="A32" s="14" t="s">
        <v>16</v>
      </c>
      <c r="B32" s="3" t="s">
        <v>3</v>
      </c>
      <c r="C32" s="3">
        <v>1260</v>
      </c>
      <c r="D32" s="3">
        <v>60</v>
      </c>
      <c r="E32" s="8">
        <f>C:C/G:G</f>
        <v>126.12612612612612</v>
      </c>
      <c r="F32" s="9">
        <f>D:D/G:G</f>
        <v>6.006006006006006</v>
      </c>
      <c r="G32" s="4">
        <v>9.99</v>
      </c>
      <c r="H32" s="11">
        <f>(2000/E32)*365</f>
        <v>5787.857142857143</v>
      </c>
    </row>
    <row r="33" spans="1:8" ht="15">
      <c r="A33" s="14" t="s">
        <v>16</v>
      </c>
      <c r="B33" s="3" t="s">
        <v>1</v>
      </c>
      <c r="C33" s="3">
        <v>1080</v>
      </c>
      <c r="D33" s="3">
        <v>30</v>
      </c>
      <c r="E33" s="8">
        <f>C:C/G:G</f>
        <v>120.13348164627364</v>
      </c>
      <c r="F33" s="9">
        <f>D:D/G:G</f>
        <v>3.337041156840934</v>
      </c>
      <c r="G33" s="4">
        <v>8.99</v>
      </c>
      <c r="H33" s="11">
        <f>(2000/E33)*365</f>
        <v>6076.574074074074</v>
      </c>
    </row>
    <row r="34" spans="1:8" ht="15">
      <c r="A34" s="14" t="s">
        <v>16</v>
      </c>
      <c r="B34" s="3" t="s">
        <v>5</v>
      </c>
      <c r="C34" s="3">
        <v>2240</v>
      </c>
      <c r="D34" s="3">
        <v>80</v>
      </c>
      <c r="E34" s="8">
        <f>C:C/G:G</f>
        <v>117.95681937862034</v>
      </c>
      <c r="F34" s="9">
        <f>D:D/G:G</f>
        <v>4.212743549236441</v>
      </c>
      <c r="G34" s="4">
        <v>18.99</v>
      </c>
      <c r="H34" s="11">
        <f>(2000/E34)*365</f>
        <v>6188.705357142857</v>
      </c>
    </row>
    <row r="35" spans="1:8" ht="15">
      <c r="A35" s="14" t="s">
        <v>15</v>
      </c>
      <c r="B35" s="3" t="s">
        <v>5</v>
      </c>
      <c r="C35" s="3">
        <v>2424</v>
      </c>
      <c r="D35" s="3">
        <v>88</v>
      </c>
      <c r="E35" s="8">
        <f>C:C/G:G</f>
        <v>112.7966496044672</v>
      </c>
      <c r="F35" s="9">
        <f>D:D/G:G</f>
        <v>4.094927873429502</v>
      </c>
      <c r="G35" s="4">
        <v>21.49</v>
      </c>
      <c r="H35" s="11">
        <f>(2000/E35)*365</f>
        <v>6471.823432343233</v>
      </c>
    </row>
    <row r="38" ht="15">
      <c r="L38">
        <f>(259-191)/259</f>
        <v>0.2625482625482625</v>
      </c>
    </row>
  </sheetData>
  <autoFilter ref="A1:F35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Michael</cp:lastModifiedBy>
  <dcterms:created xsi:type="dcterms:W3CDTF">2017-05-25T23:07:01Z</dcterms:created>
  <dcterms:modified xsi:type="dcterms:W3CDTF">2017-06-21T00:31:16Z</dcterms:modified>
  <cp:category/>
  <cp:version/>
  <cp:contentType/>
  <cp:contentStatus/>
</cp:coreProperties>
</file>