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31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1" i="1"/>
  <c r="E16"/>
  <c r="E22"/>
  <c r="E18"/>
  <c r="E7"/>
  <c r="D15"/>
  <c r="D14"/>
  <c r="D22"/>
  <c r="D2"/>
  <c r="D23"/>
  <c r="D17"/>
  <c r="D18"/>
  <c r="D10"/>
  <c r="D4"/>
  <c r="D3"/>
  <c r="D7"/>
  <c r="D8"/>
  <c r="D5"/>
  <c r="D6"/>
  <c r="D9"/>
  <c r="C12"/>
  <c r="E12" s="1"/>
  <c r="C16"/>
  <c r="C14"/>
  <c r="E14" s="1"/>
  <c r="C2"/>
  <c r="E2" s="1"/>
  <c r="C23"/>
  <c r="E23" s="1"/>
  <c r="C17"/>
  <c r="E17" s="1"/>
  <c r="C18"/>
  <c r="C10"/>
  <c r="E10" s="1"/>
  <c r="C4"/>
  <c r="E4" s="1"/>
  <c r="C3"/>
  <c r="E3" s="1"/>
  <c r="C7"/>
  <c r="C8"/>
  <c r="E8" s="1"/>
  <c r="C5"/>
  <c r="E5" s="1"/>
  <c r="F16"/>
  <c r="F12"/>
  <c r="F13"/>
  <c r="C13" s="1"/>
  <c r="E13" s="1"/>
  <c r="F9"/>
  <c r="C9" s="1"/>
  <c r="E9" s="1"/>
  <c r="F19"/>
  <c r="C19" s="1"/>
  <c r="E19" s="1"/>
  <c r="G12"/>
  <c r="D12" s="1"/>
  <c r="G9"/>
  <c r="G13"/>
  <c r="D13" s="1"/>
  <c r="G11"/>
  <c r="D11" s="1"/>
  <c r="G6"/>
  <c r="F11"/>
  <c r="C11" s="1"/>
  <c r="E11" s="1"/>
  <c r="F6"/>
  <c r="C6" s="1"/>
  <c r="E6" s="1"/>
  <c r="F22"/>
  <c r="C22" s="1"/>
  <c r="G16"/>
  <c r="D16" s="1"/>
  <c r="F14"/>
  <c r="F15"/>
  <c r="C15" s="1"/>
  <c r="E15" s="1"/>
  <c r="G21"/>
  <c r="D21" s="1"/>
  <c r="F21"/>
  <c r="C21" s="1"/>
  <c r="G19"/>
  <c r="D19" s="1"/>
  <c r="G20"/>
  <c r="D20" s="1"/>
  <c r="F20"/>
  <c r="C20" s="1"/>
  <c r="E20" s="1"/>
</calcChain>
</file>

<file path=xl/sharedStrings.xml><?xml version="1.0" encoding="utf-8"?>
<sst xmlns="http://schemas.openxmlformats.org/spreadsheetml/2006/main" count="29" uniqueCount="29">
  <si>
    <t>Name</t>
  </si>
  <si>
    <t>Price</t>
  </si>
  <si>
    <t>Pro</t>
  </si>
  <si>
    <t>Price Per</t>
  </si>
  <si>
    <t xml:space="preserve">Cal </t>
  </si>
  <si>
    <t>Cal Per</t>
  </si>
  <si>
    <t>Pro per</t>
  </si>
  <si>
    <t>2 Fish basket</t>
  </si>
  <si>
    <t>2 Chicken basket</t>
  </si>
  <si>
    <t>Fish and Chicken basket</t>
  </si>
  <si>
    <t>Fries</t>
  </si>
  <si>
    <t>Hushpuppies</t>
  </si>
  <si>
    <t>Corn</t>
  </si>
  <si>
    <t>Cheese sticks</t>
  </si>
  <si>
    <t>Slaw</t>
  </si>
  <si>
    <t>Fish sandwich</t>
  </si>
  <si>
    <t>Ultimate fish sandwich</t>
  </si>
  <si>
    <t>Chicken Sandwich</t>
  </si>
  <si>
    <t>Chocolate cream</t>
  </si>
  <si>
    <t>Pineapple cream</t>
  </si>
  <si>
    <t>Fish-kids</t>
  </si>
  <si>
    <t>Chicken-Kids</t>
  </si>
  <si>
    <t>2 fish, 3 shirmp and chicken</t>
  </si>
  <si>
    <t>2 fish and 6 shirmp</t>
  </si>
  <si>
    <t>2 Cod and 6 shirmp</t>
  </si>
  <si>
    <t>8 piece</t>
  </si>
  <si>
    <t>12 Piece</t>
  </si>
  <si>
    <t>16 piece</t>
  </si>
  <si>
    <t xml:space="preserve">3 chicken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</si>
</sst>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pane xSplit="1" topLeftCell="B1" activePane="topRight" state="frozen"/>
      <selection pane="topRight" activeCell="C1" sqref="C1"/>
    </sheetView>
  </sheetViews>
  <sheetFormatPr defaultRowHeight="15"/>
  <cols>
    <col min="1" max="1" width="20.85546875" customWidth="1"/>
    <col min="2" max="2" width="9.140625" style="1"/>
    <col min="5" max="5" width="11.5703125" style="1" bestFit="1" customWidth="1"/>
  </cols>
  <sheetData>
    <row r="1" spans="1:7">
      <c r="A1" t="s">
        <v>0</v>
      </c>
      <c r="B1" s="1" t="s">
        <v>1</v>
      </c>
      <c r="C1" t="s">
        <v>5</v>
      </c>
      <c r="D1" t="s">
        <v>6</v>
      </c>
      <c r="E1" s="1" t="s">
        <v>3</v>
      </c>
      <c r="F1" t="s">
        <v>4</v>
      </c>
      <c r="G1" t="s">
        <v>2</v>
      </c>
    </row>
    <row r="2" spans="1:7">
      <c r="A2" t="s">
        <v>10</v>
      </c>
      <c r="B2" s="1">
        <v>1.0900000000000001</v>
      </c>
      <c r="C2" s="2">
        <f>$F2/$B2</f>
        <v>284.40366972477062</v>
      </c>
      <c r="D2" s="2">
        <f>$G2/$B2</f>
        <v>2.7522935779816513</v>
      </c>
      <c r="E2" s="1">
        <f>730000/$C2</f>
        <v>2566.7741935483873</v>
      </c>
      <c r="F2">
        <v>310</v>
      </c>
      <c r="G2">
        <v>3</v>
      </c>
    </row>
    <row r="3" spans="1:7">
      <c r="A3" t="s">
        <v>16</v>
      </c>
      <c r="B3" s="1">
        <v>1.99</v>
      </c>
      <c r="C3" s="2">
        <f>$F3/$B3</f>
        <v>266.3316582914573</v>
      </c>
      <c r="D3" s="2">
        <f>$G3/$B3</f>
        <v>10.552763819095478</v>
      </c>
      <c r="E3" s="1">
        <f>730000/$C3</f>
        <v>2740.9433962264147</v>
      </c>
      <c r="F3">
        <v>530</v>
      </c>
      <c r="G3">
        <v>21</v>
      </c>
    </row>
    <row r="4" spans="1:7">
      <c r="A4" t="s">
        <v>15</v>
      </c>
      <c r="B4" s="1">
        <v>1.99</v>
      </c>
      <c r="C4" s="2">
        <f>$F4/$B4</f>
        <v>236.18090452261308</v>
      </c>
      <c r="D4" s="2">
        <f>$G4/$B4</f>
        <v>9.0452261306532655</v>
      </c>
      <c r="E4" s="1">
        <f>730000/$C4</f>
        <v>3090.8510638297871</v>
      </c>
      <c r="F4">
        <v>470</v>
      </c>
      <c r="G4">
        <v>18</v>
      </c>
    </row>
    <row r="5" spans="1:7">
      <c r="A5" t="s">
        <v>19</v>
      </c>
      <c r="B5" s="1">
        <v>1.29</v>
      </c>
      <c r="C5" s="2">
        <f>$F5/$B5</f>
        <v>232.55813953488371</v>
      </c>
      <c r="D5" s="2">
        <f>$G5/$B5</f>
        <v>2.3255813953488373</v>
      </c>
      <c r="E5" s="1">
        <f>730000/$C5</f>
        <v>3139</v>
      </c>
      <c r="F5">
        <v>300</v>
      </c>
      <c r="G5">
        <v>3</v>
      </c>
    </row>
    <row r="6" spans="1:7">
      <c r="A6" t="s">
        <v>20</v>
      </c>
      <c r="B6" s="1">
        <v>2.79</v>
      </c>
      <c r="C6" s="2">
        <f>$F6/$B6</f>
        <v>225.80645161290323</v>
      </c>
      <c r="D6" s="2">
        <f>$G6/$B6</f>
        <v>5.7347670250896057</v>
      </c>
      <c r="E6" s="1">
        <f>730000/$C6</f>
        <v>3232.8571428571427</v>
      </c>
      <c r="F6">
        <f>260+60+310</f>
        <v>630</v>
      </c>
      <c r="G6">
        <f>12+4</f>
        <v>16</v>
      </c>
    </row>
    <row r="7" spans="1:7">
      <c r="A7" t="s">
        <v>17</v>
      </c>
      <c r="B7" s="1">
        <v>1.99</v>
      </c>
      <c r="C7" s="2">
        <f>$F7/$B7</f>
        <v>221.10552763819095</v>
      </c>
      <c r="D7" s="2">
        <f>$G7/$B7</f>
        <v>11.055276381909549</v>
      </c>
      <c r="E7" s="1">
        <f>730000/$C7</f>
        <v>3301.590909090909</v>
      </c>
      <c r="F7">
        <v>440</v>
      </c>
      <c r="G7">
        <v>22</v>
      </c>
    </row>
    <row r="8" spans="1:7">
      <c r="A8" t="s">
        <v>18</v>
      </c>
      <c r="B8" s="1">
        <v>1.29</v>
      </c>
      <c r="C8" s="2">
        <f>$F8/$B8</f>
        <v>217.05426356589146</v>
      </c>
      <c r="D8" s="2">
        <f>$G8/$B8</f>
        <v>2.3255813953488373</v>
      </c>
      <c r="E8" s="1">
        <f>730000/$C8</f>
        <v>3363.2142857142858</v>
      </c>
      <c r="F8">
        <v>280</v>
      </c>
      <c r="G8">
        <v>3</v>
      </c>
    </row>
    <row r="9" spans="1:7">
      <c r="A9" t="s">
        <v>7</v>
      </c>
      <c r="B9" s="1">
        <v>4.29</v>
      </c>
      <c r="C9" s="2">
        <f>$F9/$B9</f>
        <v>193.47319347319348</v>
      </c>
      <c r="D9" s="2">
        <f>$G9/$B9</f>
        <v>4.6620046620046622</v>
      </c>
      <c r="E9" s="1">
        <f>730000/$C9</f>
        <v>3773.132530120482</v>
      </c>
      <c r="F9">
        <f>200*2+120+310</f>
        <v>830</v>
      </c>
      <c r="G9">
        <f>8*2+4</f>
        <v>20</v>
      </c>
    </row>
    <row r="10" spans="1:7">
      <c r="A10" t="s">
        <v>14</v>
      </c>
      <c r="B10" s="1">
        <v>1.0900000000000001</v>
      </c>
      <c r="C10" s="2">
        <f>$F10/$B10</f>
        <v>183.48623853211006</v>
      </c>
      <c r="D10" s="2">
        <f>$G10/$B10</f>
        <v>0.9174311926605504</v>
      </c>
      <c r="E10" s="1">
        <f>730000/$C10</f>
        <v>3978.5000000000005</v>
      </c>
      <c r="F10">
        <v>200</v>
      </c>
      <c r="G10">
        <v>1</v>
      </c>
    </row>
    <row r="11" spans="1:7">
      <c r="A11" t="s">
        <v>21</v>
      </c>
      <c r="B11" s="1">
        <v>2.79</v>
      </c>
      <c r="C11" s="2">
        <f>$F11/$B11</f>
        <v>182.79569892473117</v>
      </c>
      <c r="D11" s="2">
        <f>$G11/$B11</f>
        <v>4.301075268817204</v>
      </c>
      <c r="E11" s="1">
        <f>730000/$C11</f>
        <v>3993.5294117647063</v>
      </c>
      <c r="F11">
        <f>140+60+310</f>
        <v>510</v>
      </c>
      <c r="G11">
        <f>8+4</f>
        <v>12</v>
      </c>
    </row>
    <row r="12" spans="1:7">
      <c r="A12" t="s">
        <v>9</v>
      </c>
      <c r="B12" s="1">
        <v>4.29</v>
      </c>
      <c r="C12" s="2">
        <f>$F12/$B12</f>
        <v>181.81818181818181</v>
      </c>
      <c r="D12" s="2">
        <f>$G12/$B12</f>
        <v>5.5944055944055942</v>
      </c>
      <c r="E12" s="1">
        <f>730000/$C12</f>
        <v>4015</v>
      </c>
      <c r="F12">
        <f>200+150+120+310</f>
        <v>780</v>
      </c>
      <c r="G12">
        <f>12+8+4</f>
        <v>24</v>
      </c>
    </row>
    <row r="13" spans="1:7">
      <c r="A13" t="s">
        <v>8</v>
      </c>
      <c r="B13" s="1">
        <v>3.99</v>
      </c>
      <c r="C13" s="2">
        <f>$F13/$B13</f>
        <v>177.94486215538845</v>
      </c>
      <c r="D13" s="2">
        <f>$G13/$B13</f>
        <v>5.0125313283208017</v>
      </c>
      <c r="E13" s="1">
        <f>730000/$C13</f>
        <v>4102.3943661971834</v>
      </c>
      <c r="F13">
        <f>140*2+120+310</f>
        <v>710</v>
      </c>
      <c r="G13">
        <f>8*2+4</f>
        <v>20</v>
      </c>
    </row>
    <row r="14" spans="1:7">
      <c r="A14" t="s">
        <v>27</v>
      </c>
      <c r="B14" s="1">
        <v>17.989999999999998</v>
      </c>
      <c r="C14" s="2">
        <f>$F14/$B14</f>
        <v>177.87659811006117</v>
      </c>
      <c r="D14" s="2">
        <f>$G14/$B14</f>
        <v>8.8938299055030576</v>
      </c>
      <c r="E14" s="1">
        <f>730000/$C14</f>
        <v>4103.9687499999991</v>
      </c>
      <c r="F14">
        <f>200*16</f>
        <v>3200</v>
      </c>
      <c r="G14">
        <v>160</v>
      </c>
    </row>
    <row r="15" spans="1:7">
      <c r="A15" t="s">
        <v>26</v>
      </c>
      <c r="B15" s="1">
        <v>14.99</v>
      </c>
      <c r="C15" s="2">
        <f>$F15/$B15</f>
        <v>160.10673782521681</v>
      </c>
      <c r="D15" s="2">
        <f>$G15/$B15</f>
        <v>8.0053368912608409</v>
      </c>
      <c r="E15" s="1">
        <f>730000/$C15</f>
        <v>4559.458333333333</v>
      </c>
      <c r="F15">
        <f>200*12</f>
        <v>2400</v>
      </c>
      <c r="G15">
        <v>120</v>
      </c>
    </row>
    <row r="16" spans="1:7">
      <c r="A16" t="s">
        <v>25</v>
      </c>
      <c r="B16" s="1">
        <v>11.19</v>
      </c>
      <c r="C16" s="2">
        <f>$F16/$B16</f>
        <v>142.98480786416445</v>
      </c>
      <c r="D16" s="2">
        <f>$G16/$B16</f>
        <v>7.1492403932082222</v>
      </c>
      <c r="E16" s="1">
        <f>730000/$C16</f>
        <v>5105.4374999999991</v>
      </c>
      <c r="F16">
        <f>200*8</f>
        <v>1600</v>
      </c>
      <c r="G16">
        <f>10*8</f>
        <v>80</v>
      </c>
    </row>
    <row r="17" spans="1:7">
      <c r="A17" t="s">
        <v>12</v>
      </c>
      <c r="B17" s="1">
        <v>1.0900000000000001</v>
      </c>
      <c r="C17" s="2">
        <f>$F17/$B17</f>
        <v>137.61467889908255</v>
      </c>
      <c r="D17" s="2">
        <f>$G17/$B17</f>
        <v>2.7522935779816513</v>
      </c>
      <c r="E17" s="1">
        <f>730000/$C17</f>
        <v>5304.6666666666679</v>
      </c>
      <c r="F17">
        <v>150</v>
      </c>
      <c r="G17">
        <v>3</v>
      </c>
    </row>
    <row r="18" spans="1:7">
      <c r="A18" t="s">
        <v>13</v>
      </c>
      <c r="B18" s="1">
        <v>1.0900000000000001</v>
      </c>
      <c r="C18" s="2">
        <f>$F18/$B18</f>
        <v>137.61467889908255</v>
      </c>
      <c r="D18" s="2">
        <f>$G18/$B18</f>
        <v>4.5871559633027523</v>
      </c>
      <c r="E18" s="1">
        <f>730000/$C18</f>
        <v>5304.6666666666679</v>
      </c>
      <c r="F18">
        <v>150</v>
      </c>
      <c r="G18">
        <v>5</v>
      </c>
    </row>
    <row r="19" spans="1:7">
      <c r="A19" t="s">
        <v>23</v>
      </c>
      <c r="B19" s="1">
        <v>6.29</v>
      </c>
      <c r="C19" s="2">
        <f>$F19/$B19</f>
        <v>114.46740858505564</v>
      </c>
      <c r="D19" s="2">
        <f>$G19/$B19</f>
        <v>5.0874403815580287</v>
      </c>
      <c r="E19" s="1">
        <f>730000/$C19</f>
        <v>6377.3611111111113</v>
      </c>
      <c r="F19">
        <f>260+260+200</f>
        <v>720</v>
      </c>
      <c r="G19">
        <f>20+12</f>
        <v>32</v>
      </c>
    </row>
    <row r="20" spans="1:7">
      <c r="A20" t="s">
        <v>22</v>
      </c>
      <c r="B20" s="1">
        <v>6.29</v>
      </c>
      <c r="C20" s="2">
        <f>$F20/$B20</f>
        <v>103.33863275039745</v>
      </c>
      <c r="D20" s="2">
        <f>$G20/$B20</f>
        <v>5.7233704292527818</v>
      </c>
      <c r="E20" s="1">
        <f>730000/$C20</f>
        <v>7064.1538461538466</v>
      </c>
      <c r="F20">
        <f>400+100+150</f>
        <v>650</v>
      </c>
      <c r="G20">
        <f>20+6+10</f>
        <v>36</v>
      </c>
    </row>
    <row r="21" spans="1:7">
      <c r="A21" t="s">
        <v>24</v>
      </c>
      <c r="B21" s="1">
        <v>6.29</v>
      </c>
      <c r="C21" s="2">
        <f>$F21/$B21</f>
        <v>92.209856915739266</v>
      </c>
      <c r="D21" s="2">
        <f>$G21/$B21</f>
        <v>6.6772655007949124</v>
      </c>
      <c r="E21" s="1">
        <f>730000/$C21</f>
        <v>7916.7241379310344</v>
      </c>
      <c r="F21">
        <f>190*2+200</f>
        <v>580</v>
      </c>
      <c r="G21">
        <f>30+12</f>
        <v>42</v>
      </c>
    </row>
    <row r="22" spans="1:7">
      <c r="A22" t="s">
        <v>28</v>
      </c>
      <c r="B22" s="1">
        <v>6.29</v>
      </c>
      <c r="C22" s="2">
        <f>$F22/$B22</f>
        <v>71.542130365659773</v>
      </c>
      <c r="D22" s="2">
        <f>$G22/$B22</f>
        <v>4.7694753577106521</v>
      </c>
      <c r="E22" s="1">
        <f>730000/$C22</f>
        <v>10203.777777777779</v>
      </c>
      <c r="F22">
        <f>150*3</f>
        <v>450</v>
      </c>
      <c r="G22">
        <v>30</v>
      </c>
    </row>
    <row r="23" spans="1:7">
      <c r="A23" t="s">
        <v>11</v>
      </c>
      <c r="B23" s="1">
        <v>1.0900000000000001</v>
      </c>
      <c r="C23" s="2">
        <f>$F23/$B23</f>
        <v>55.045871559633021</v>
      </c>
      <c r="D23" s="2">
        <f>$G23/$B23</f>
        <v>0.9174311926605504</v>
      </c>
      <c r="E23" s="1">
        <f>730000/$C23</f>
        <v>13261.666666666668</v>
      </c>
      <c r="F23">
        <v>60</v>
      </c>
      <c r="G23">
        <v>1</v>
      </c>
    </row>
  </sheetData>
  <sortState ref="A2:G34">
    <sortCondition descending="1" ref="C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Efficiency</dc:creator>
  <cp:lastModifiedBy>Efficiency</cp:lastModifiedBy>
  <dcterms:created xsi:type="dcterms:W3CDTF">2018-07-26T23:04:54Z</dcterms:created>
  <dcterms:modified xsi:type="dcterms:W3CDTF">2018-07-31T22:57:19Z</dcterms:modified>
</cp:coreProperties>
</file>