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D5" s="1"/>
  <c r="F5"/>
  <c r="C8"/>
  <c r="E8" s="1"/>
  <c r="C5"/>
  <c r="E5" s="1"/>
  <c r="G7"/>
  <c r="B5"/>
  <c r="E19"/>
  <c r="D39"/>
  <c r="D50"/>
  <c r="D54"/>
  <c r="D43"/>
  <c r="D32"/>
  <c r="D3"/>
  <c r="D12"/>
  <c r="D36"/>
  <c r="D28"/>
  <c r="D35"/>
  <c r="D30"/>
  <c r="D24"/>
  <c r="D8"/>
  <c r="D4"/>
  <c r="D16"/>
  <c r="D62"/>
  <c r="D57"/>
  <c r="D60"/>
  <c r="D63"/>
  <c r="D56"/>
  <c r="D66"/>
  <c r="D52"/>
  <c r="D37"/>
  <c r="D55"/>
  <c r="D40"/>
  <c r="D53"/>
  <c r="D34"/>
  <c r="D42"/>
  <c r="D65"/>
  <c r="D11"/>
  <c r="D27"/>
  <c r="D19"/>
  <c r="D61"/>
  <c r="D38"/>
  <c r="D22"/>
  <c r="D2"/>
  <c r="D58"/>
  <c r="D31"/>
  <c r="D18"/>
  <c r="D49"/>
  <c r="D44"/>
  <c r="D47"/>
  <c r="D6"/>
  <c r="D23"/>
  <c r="D41"/>
  <c r="D10"/>
  <c r="D21"/>
  <c r="D46"/>
  <c r="D45"/>
  <c r="D20"/>
  <c r="D26"/>
  <c r="D59"/>
  <c r="D51"/>
  <c r="D67"/>
  <c r="D64"/>
  <c r="D9"/>
  <c r="D15"/>
  <c r="D14"/>
  <c r="D13"/>
  <c r="D7"/>
  <c r="C39"/>
  <c r="E39" s="1"/>
  <c r="C50"/>
  <c r="E50" s="1"/>
  <c r="C54"/>
  <c r="E54" s="1"/>
  <c r="C43"/>
  <c r="E43" s="1"/>
  <c r="C32"/>
  <c r="E32" s="1"/>
  <c r="C3"/>
  <c r="E3" s="1"/>
  <c r="C12"/>
  <c r="E12" s="1"/>
  <c r="C36"/>
  <c r="E36" s="1"/>
  <c r="C28"/>
  <c r="E28" s="1"/>
  <c r="C35"/>
  <c r="E35" s="1"/>
  <c r="C30"/>
  <c r="E30" s="1"/>
  <c r="C24"/>
  <c r="E24" s="1"/>
  <c r="C4"/>
  <c r="E4" s="1"/>
  <c r="C16"/>
  <c r="E16" s="1"/>
  <c r="C62"/>
  <c r="E62" s="1"/>
  <c r="C57"/>
  <c r="E57" s="1"/>
  <c r="C60"/>
  <c r="E60" s="1"/>
  <c r="C63"/>
  <c r="E63" s="1"/>
  <c r="C56"/>
  <c r="E56" s="1"/>
  <c r="C66"/>
  <c r="E66" s="1"/>
  <c r="C52"/>
  <c r="E52" s="1"/>
  <c r="C37"/>
  <c r="E37" s="1"/>
  <c r="C55"/>
  <c r="E55" s="1"/>
  <c r="C40"/>
  <c r="E40" s="1"/>
  <c r="C53"/>
  <c r="E53" s="1"/>
  <c r="C34"/>
  <c r="E34" s="1"/>
  <c r="C42"/>
  <c r="E42" s="1"/>
  <c r="C65"/>
  <c r="E65" s="1"/>
  <c r="C11"/>
  <c r="E11" s="1"/>
  <c r="C19"/>
  <c r="C61"/>
  <c r="E61" s="1"/>
  <c r="C38"/>
  <c r="E38" s="1"/>
  <c r="C22"/>
  <c r="E22" s="1"/>
  <c r="C2"/>
  <c r="E2" s="1"/>
  <c r="C58"/>
  <c r="E58" s="1"/>
  <c r="C31"/>
  <c r="E31" s="1"/>
  <c r="C18"/>
  <c r="E18" s="1"/>
  <c r="C49"/>
  <c r="E49" s="1"/>
  <c r="C44"/>
  <c r="E44" s="1"/>
  <c r="C47"/>
  <c r="E47" s="1"/>
  <c r="C6"/>
  <c r="E6" s="1"/>
  <c r="C23"/>
  <c r="E23" s="1"/>
  <c r="C41"/>
  <c r="E41" s="1"/>
  <c r="C10"/>
  <c r="E10" s="1"/>
  <c r="C21"/>
  <c r="E21" s="1"/>
  <c r="C46"/>
  <c r="E46" s="1"/>
  <c r="C45"/>
  <c r="E45" s="1"/>
  <c r="C20"/>
  <c r="E20" s="1"/>
  <c r="C26"/>
  <c r="E26" s="1"/>
  <c r="C59"/>
  <c r="E59" s="1"/>
  <c r="C51"/>
  <c r="E51" s="1"/>
  <c r="C67"/>
  <c r="E67" s="1"/>
  <c r="C64"/>
  <c r="E64" s="1"/>
  <c r="C9"/>
  <c r="E9" s="1"/>
  <c r="C15"/>
  <c r="E15" s="1"/>
  <c r="C14"/>
  <c r="E14" s="1"/>
  <c r="C13"/>
  <c r="E13" s="1"/>
  <c r="C7"/>
  <c r="E7" s="1"/>
  <c r="F48"/>
  <c r="C48" s="1"/>
  <c r="E48" s="1"/>
  <c r="B48"/>
  <c r="D48" s="1"/>
  <c r="F27"/>
  <c r="C27" s="1"/>
  <c r="E27" s="1"/>
  <c r="F33"/>
  <c r="C33" s="1"/>
  <c r="E33" s="1"/>
  <c r="B33"/>
  <c r="D33" s="1"/>
  <c r="F29"/>
  <c r="C29" s="1"/>
  <c r="E29" s="1"/>
  <c r="B29"/>
  <c r="D29" s="1"/>
  <c r="G25"/>
  <c r="D25" s="1"/>
  <c r="F25"/>
  <c r="C25" s="1"/>
  <c r="E25" s="1"/>
  <c r="G17"/>
  <c r="B17"/>
  <c r="C17" s="1"/>
  <c r="E17" s="1"/>
  <c r="D17" l="1"/>
</calcChain>
</file>

<file path=xl/sharedStrings.xml><?xml version="1.0" encoding="utf-8"?>
<sst xmlns="http://schemas.openxmlformats.org/spreadsheetml/2006/main" count="73" uniqueCount="73">
  <si>
    <t>item</t>
  </si>
  <si>
    <t>Price</t>
  </si>
  <si>
    <t>cal/$</t>
  </si>
  <si>
    <t>Pro/$</t>
  </si>
  <si>
    <t>Per year</t>
  </si>
  <si>
    <t>Cal</t>
  </si>
  <si>
    <t>Pro</t>
  </si>
  <si>
    <t>Spinach &amp; artichoke dip</t>
  </si>
  <si>
    <t>Salmon Piccata</t>
  </si>
  <si>
    <t>Seafood Cioppino</t>
  </si>
  <si>
    <t>San Marino Chicken</t>
  </si>
  <si>
    <t>Chianti Steak</t>
  </si>
  <si>
    <t>Salmon Piccata + Unlimited Caesar salad</t>
  </si>
  <si>
    <t>Decadent Chocolate cake</t>
  </si>
  <si>
    <t>Sticky Toffe Pudding Cake</t>
  </si>
  <si>
    <t>Side Caesar Salad</t>
  </si>
  <si>
    <t>Chicken Scaloppine</t>
  </si>
  <si>
    <t>Fettuccine Alfredo</t>
  </si>
  <si>
    <t>Carmela's Chicken</t>
  </si>
  <si>
    <t>Lasagna Bolognese</t>
  </si>
  <si>
    <t>Mom’s Ricotta Meatballs &amp; Spaghetti w/ Bolognese</t>
  </si>
  <si>
    <t>Lemon Passion</t>
  </si>
  <si>
    <t>Moms Ricotta + Chicken Scaloppine with Lemon passion</t>
  </si>
  <si>
    <t>Fettuccine Alfredo + Chicken</t>
  </si>
  <si>
    <t>Fettuccine Alfredo + Shrimp</t>
  </si>
  <si>
    <t>Chicken Parmesan</t>
  </si>
  <si>
    <t>Pollo Caprese</t>
  </si>
  <si>
    <t>Chicken Marsala</t>
  </si>
  <si>
    <t>Steak &amp; Potatoes</t>
  </si>
  <si>
    <t>Grilled Lamb Chops</t>
  </si>
  <si>
    <t>Grilled Pork Chops</t>
  </si>
  <si>
    <t>Grilled Salmon</t>
  </si>
  <si>
    <t>Pasta Di Mare</t>
  </si>
  <si>
    <t>Shrimp Portofino</t>
  </si>
  <si>
    <t>Lobster Ravioli</t>
  </si>
  <si>
    <t>Shrimp Scampi</t>
  </si>
  <si>
    <t>Butternut Tortellacci</t>
  </si>
  <si>
    <t>Pasta Milano</t>
  </si>
  <si>
    <t>Mushroom Ravioli</t>
  </si>
  <si>
    <t>Pomorodo Pansotti</t>
  </si>
  <si>
    <t>Mama's Trio</t>
  </si>
  <si>
    <t>Signature Truffle Mac &amp; Cheese</t>
  </si>
  <si>
    <t xml:space="preserve">New York Style Cheesecake </t>
  </si>
  <si>
    <t>Eggplant Parmesan</t>
  </si>
  <si>
    <t>Ratatouille</t>
  </si>
  <si>
    <t>Penne Rustica</t>
  </si>
  <si>
    <t>Parmesan truffle Fries</t>
  </si>
  <si>
    <t>Crispy Artichokes</t>
  </si>
  <si>
    <t>Calamari Fritty</t>
  </si>
  <si>
    <t>Crispy Fresh Mozzarella</t>
  </si>
  <si>
    <t>Stuffed Mushrooms</t>
  </si>
  <si>
    <t>Crispy Brussels Sprouts</t>
  </si>
  <si>
    <t>Signature Mac &amp; Cheese Bites</t>
  </si>
  <si>
    <t>Spicy Ricotta Meatballs</t>
  </si>
  <si>
    <t>Goat Cheese Peppadew Peppers</t>
  </si>
  <si>
    <t>Bruschetta</t>
  </si>
  <si>
    <t>Baked Prosciutto &amp; Mozzarella</t>
  </si>
  <si>
    <t>Italian Chopped</t>
  </si>
  <si>
    <t>Bibb &amp; Bleu</t>
  </si>
  <si>
    <t>Bibb &amp; Bleu with Chicken</t>
  </si>
  <si>
    <t>parmesan Crusted Chicken</t>
  </si>
  <si>
    <t>Chicken Florentine</t>
  </si>
  <si>
    <t>Crunchy Lombardi</t>
  </si>
  <si>
    <t xml:space="preserve">Rosa's Signature Caesar </t>
  </si>
  <si>
    <t>Tomato Basil</t>
  </si>
  <si>
    <t>Pepperoni pizza</t>
  </si>
  <si>
    <t>Margherita pizza</t>
  </si>
  <si>
    <t>Cheese pizza</t>
  </si>
  <si>
    <t>Farmhouse pizza</t>
  </si>
  <si>
    <t>Sausage &amp; Peppers Rigatoni</t>
  </si>
  <si>
    <t xml:space="preserve">Caprese </t>
  </si>
  <si>
    <t>Soup of the day-Roasted mushroom</t>
  </si>
  <si>
    <t>Pepperoni pizza + Unlimited Caesar Salad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</si>
</sst>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6">
    <xf numFmtId="0" fontId="0" fillId="0" borderId="0" xfId="0"/>
    <xf numFmtId="44" fontId="0" fillId="0" borderId="0" xfId="1" applyFont="1"/>
    <xf numFmtId="0" fontId="2" fillId="2" borderId="1" xfId="3"/>
    <xf numFmtId="44" fontId="2" fillId="2" borderId="1" xfId="1" applyFont="1" applyFill="1" applyBorder="1"/>
    <xf numFmtId="164" fontId="0" fillId="0" borderId="0" xfId="2" applyNumberFormat="1" applyFont="1"/>
    <xf numFmtId="1" fontId="0" fillId="0" borderId="0" xfId="2" applyNumberFormat="1" applyFont="1"/>
  </cellXfs>
  <cellStyles count="4">
    <cellStyle name="Calculation" xfId="3" builtinId="22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1"/>
  <sheetViews>
    <sheetView tabSelected="1" workbookViewId="0">
      <selection activeCell="A12" sqref="A12"/>
    </sheetView>
  </sheetViews>
  <sheetFormatPr defaultRowHeight="15"/>
  <cols>
    <col min="1" max="1" width="18.5703125" customWidth="1"/>
    <col min="2" max="2" width="13.7109375" style="1" customWidth="1"/>
    <col min="3" max="3" width="13.7109375" style="2" customWidth="1"/>
    <col min="4" max="4" width="10.5703125" style="2" customWidth="1"/>
    <col min="5" max="5" width="14.5703125" style="3" customWidth="1"/>
    <col min="6" max="6" width="10.7109375" customWidth="1"/>
    <col min="7" max="7" width="14.7109375" customWidth="1"/>
  </cols>
  <sheetData>
    <row r="1" spans="1:7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</row>
    <row r="2" spans="1:7">
      <c r="A2" t="s">
        <v>46</v>
      </c>
      <c r="B2" s="1">
        <v>3.49</v>
      </c>
      <c r="C2" s="5">
        <f>$F2/$B2</f>
        <v>174.78510028653295</v>
      </c>
      <c r="D2" s="4">
        <f>$G2/$B2</f>
        <v>2.8653295128939824</v>
      </c>
      <c r="E2" s="1">
        <f>730000/$C2</f>
        <v>4176.5573770491801</v>
      </c>
      <c r="F2">
        <v>610</v>
      </c>
      <c r="G2">
        <v>10</v>
      </c>
    </row>
    <row r="3" spans="1:7">
      <c r="A3" t="s">
        <v>13</v>
      </c>
      <c r="B3" s="1">
        <v>6.99</v>
      </c>
      <c r="C3" s="5">
        <f>$F3/$B3</f>
        <v>155.93705293276108</v>
      </c>
      <c r="D3" s="4">
        <f>$G3/$B3</f>
        <v>0</v>
      </c>
      <c r="E3" s="1">
        <f>730000/$C3</f>
        <v>4681.3761467889908</v>
      </c>
      <c r="F3">
        <v>1090</v>
      </c>
    </row>
    <row r="4" spans="1:7">
      <c r="A4" t="s">
        <v>21</v>
      </c>
      <c r="B4" s="1">
        <v>5</v>
      </c>
      <c r="C4" s="5">
        <f>$F4/$B4</f>
        <v>148</v>
      </c>
      <c r="D4" s="4">
        <f>$G4/$B4</f>
        <v>1.6</v>
      </c>
      <c r="E4" s="1">
        <f>730000/$C4</f>
        <v>4932.4324324324325</v>
      </c>
      <c r="F4">
        <v>740</v>
      </c>
      <c r="G4">
        <v>8</v>
      </c>
    </row>
    <row r="5" spans="1:7">
      <c r="A5" t="s">
        <v>72</v>
      </c>
      <c r="B5" s="1">
        <f>2.49+11.99</f>
        <v>14.48</v>
      </c>
      <c r="C5" s="5">
        <f>$F5/$B5</f>
        <v>142.26519337016575</v>
      </c>
      <c r="D5" s="4">
        <f>$G5/$B5</f>
        <v>5.5939226519337018</v>
      </c>
      <c r="E5" s="1">
        <f>730000/$C5</f>
        <v>5131.2621359223303</v>
      </c>
      <c r="F5">
        <f>700+1360</f>
        <v>2060</v>
      </c>
      <c r="G5">
        <f>65+(4*4)</f>
        <v>81</v>
      </c>
    </row>
    <row r="6" spans="1:7">
      <c r="A6" t="s">
        <v>52</v>
      </c>
      <c r="B6" s="1">
        <v>6.49</v>
      </c>
      <c r="C6" s="5">
        <f>$F6/$B6</f>
        <v>141.75654853620955</v>
      </c>
      <c r="D6" s="4">
        <f>$G6/$B6</f>
        <v>4.6224961479198763</v>
      </c>
      <c r="E6" s="1">
        <f>730000/$C6</f>
        <v>5149.673913043478</v>
      </c>
      <c r="F6">
        <v>920</v>
      </c>
      <c r="G6">
        <v>30</v>
      </c>
    </row>
    <row r="7" spans="1:7">
      <c r="A7" t="s">
        <v>7</v>
      </c>
      <c r="B7" s="1">
        <v>8.49</v>
      </c>
      <c r="C7" s="5">
        <f>$F7/$B7</f>
        <v>135.45347467608951</v>
      </c>
      <c r="D7" s="4">
        <f>$G7/$B7</f>
        <v>7.656065959952886</v>
      </c>
      <c r="E7" s="1">
        <f>730000/$C7</f>
        <v>5389.304347826087</v>
      </c>
      <c r="F7">
        <v>1150</v>
      </c>
      <c r="G7">
        <f>65</f>
        <v>65</v>
      </c>
    </row>
    <row r="8" spans="1:7">
      <c r="A8" t="s">
        <v>42</v>
      </c>
      <c r="B8" s="1">
        <v>5.5</v>
      </c>
      <c r="C8" s="5">
        <f>$F8/$B8</f>
        <v>125.45454545454545</v>
      </c>
      <c r="D8" s="4">
        <f>$G8/$B8</f>
        <v>1.8181818181818181</v>
      </c>
      <c r="E8" s="1">
        <f>730000/$C8</f>
        <v>5818.840579710145</v>
      </c>
      <c r="F8">
        <v>690</v>
      </c>
      <c r="G8">
        <v>10</v>
      </c>
    </row>
    <row r="9" spans="1:7">
      <c r="A9" t="s">
        <v>65</v>
      </c>
      <c r="B9" s="1">
        <v>11.99</v>
      </c>
      <c r="C9" s="5">
        <f>$F9/$B9</f>
        <v>113.4278565471226</v>
      </c>
      <c r="D9" s="4">
        <f>$G9/$B9</f>
        <v>5.4211843202668888</v>
      </c>
      <c r="E9" s="1">
        <f>730000/$C9</f>
        <v>6435.8088235294117</v>
      </c>
      <c r="F9">
        <v>1360</v>
      </c>
      <c r="G9">
        <v>65</v>
      </c>
    </row>
    <row r="10" spans="1:7">
      <c r="A10" t="s">
        <v>55</v>
      </c>
      <c r="B10" s="1">
        <v>5.99</v>
      </c>
      <c r="C10" s="5">
        <f>$F10/$B10</f>
        <v>111.85308848080133</v>
      </c>
      <c r="D10" s="4">
        <f>$G10/$B10</f>
        <v>2.8380634390651083</v>
      </c>
      <c r="E10" s="1">
        <f>730000/$C10</f>
        <v>6526.4179104477616</v>
      </c>
      <c r="F10">
        <v>670</v>
      </c>
      <c r="G10">
        <v>17</v>
      </c>
    </row>
    <row r="11" spans="1:7">
      <c r="A11" t="s">
        <v>40</v>
      </c>
      <c r="B11" s="1">
        <v>18.989999999999998</v>
      </c>
      <c r="C11" s="5">
        <f>$F11/$B11</f>
        <v>111.11111111111111</v>
      </c>
      <c r="D11" s="4">
        <f>$G11/$B11</f>
        <v>5.4239073196419172</v>
      </c>
      <c r="E11" s="1">
        <f>730000/$C11</f>
        <v>6570</v>
      </c>
      <c r="F11">
        <v>2110</v>
      </c>
      <c r="G11">
        <v>103</v>
      </c>
    </row>
    <row r="12" spans="1:7">
      <c r="A12" t="s">
        <v>14</v>
      </c>
      <c r="B12" s="1">
        <v>7.49</v>
      </c>
      <c r="C12" s="5">
        <f>$F12/$B12</f>
        <v>110.81441922563418</v>
      </c>
      <c r="D12" s="4">
        <f>$G12/$B12</f>
        <v>0</v>
      </c>
      <c r="E12" s="1">
        <f>730000/$C12</f>
        <v>6587.5903614457829</v>
      </c>
      <c r="F12">
        <v>830</v>
      </c>
    </row>
    <row r="13" spans="1:7">
      <c r="A13" t="s">
        <v>68</v>
      </c>
      <c r="B13" s="1">
        <v>12.49</v>
      </c>
      <c r="C13" s="5">
        <f>$F13/$B13</f>
        <v>106.48518815052041</v>
      </c>
      <c r="D13" s="4">
        <f>$G13/$B13</f>
        <v>4.8038430744595679</v>
      </c>
      <c r="E13" s="1">
        <f>730000/$C13</f>
        <v>6855.4135338345868</v>
      </c>
      <c r="F13">
        <v>1330</v>
      </c>
      <c r="G13">
        <v>60</v>
      </c>
    </row>
    <row r="14" spans="1:7">
      <c r="A14" t="s">
        <v>67</v>
      </c>
      <c r="B14" s="1">
        <v>10.99</v>
      </c>
      <c r="C14" s="5">
        <f>$F14/$B14</f>
        <v>106.46041856232939</v>
      </c>
      <c r="D14" s="4">
        <f>$G14/$B14</f>
        <v>5.0955414012738851</v>
      </c>
      <c r="E14" s="1">
        <f>730000/$C14</f>
        <v>6857.0085470085469</v>
      </c>
      <c r="F14">
        <v>1170</v>
      </c>
      <c r="G14">
        <v>56</v>
      </c>
    </row>
    <row r="15" spans="1:7">
      <c r="A15" t="s">
        <v>66</v>
      </c>
      <c r="B15" s="1">
        <v>10.99</v>
      </c>
      <c r="C15" s="5">
        <f>$F15/$B15</f>
        <v>103.73066424021837</v>
      </c>
      <c r="D15" s="4">
        <f>$G15/$B15</f>
        <v>4.276615104640582</v>
      </c>
      <c r="E15" s="1">
        <f>730000/$C15</f>
        <v>7037.4561403508778</v>
      </c>
      <c r="F15">
        <v>1140</v>
      </c>
      <c r="G15">
        <v>47</v>
      </c>
    </row>
    <row r="16" spans="1:7">
      <c r="A16" t="s">
        <v>25</v>
      </c>
      <c r="B16" s="1">
        <v>15.99</v>
      </c>
      <c r="C16" s="5">
        <f>$F16/$B16</f>
        <v>100.68792995622263</v>
      </c>
      <c r="D16" s="4">
        <f>$G16/$B16</f>
        <v>4.9405878674171353</v>
      </c>
      <c r="E16" s="1">
        <f>730000/$C16</f>
        <v>7250.1242236024846</v>
      </c>
      <c r="F16">
        <v>1610</v>
      </c>
      <c r="G16">
        <v>79</v>
      </c>
    </row>
    <row r="17" spans="1:7">
      <c r="A17" t="s">
        <v>12</v>
      </c>
      <c r="B17" s="1">
        <f>22.99+2.49</f>
        <v>25.479999999999997</v>
      </c>
      <c r="C17" s="5">
        <f>$F17/$B17</f>
        <v>98.116169544740984</v>
      </c>
      <c r="D17" s="4">
        <f>$G17/$B17</f>
        <v>0.98116169544740983</v>
      </c>
      <c r="E17" s="1">
        <f>730000/$C17</f>
        <v>7440.1599999999989</v>
      </c>
      <c r="F17">
        <v>2500</v>
      </c>
      <c r="G17">
        <f>25</f>
        <v>25</v>
      </c>
    </row>
    <row r="18" spans="1:7">
      <c r="A18" t="s">
        <v>49</v>
      </c>
      <c r="B18" s="1">
        <v>8.49</v>
      </c>
      <c r="C18" s="5">
        <f>$F18/$B18</f>
        <v>96.584216725559486</v>
      </c>
      <c r="D18" s="4">
        <f>$G18/$B18</f>
        <v>1.5312131919905771</v>
      </c>
      <c r="E18" s="1">
        <f>730000/$C18</f>
        <v>7558.1707317073169</v>
      </c>
      <c r="F18">
        <v>820</v>
      </c>
      <c r="G18">
        <v>13</v>
      </c>
    </row>
    <row r="19" spans="1:7">
      <c r="A19" t="s">
        <v>43</v>
      </c>
      <c r="B19" s="1">
        <v>13.99</v>
      </c>
      <c r="C19" s="5">
        <f>$F19/$B19</f>
        <v>95.782701929949965</v>
      </c>
      <c r="D19" s="4">
        <f>$G19/$B19</f>
        <v>2.4303073624017153</v>
      </c>
      <c r="E19" s="1">
        <f>730000/$C19</f>
        <v>7621.4179104477607</v>
      </c>
      <c r="F19">
        <v>1340</v>
      </c>
      <c r="G19">
        <v>34</v>
      </c>
    </row>
    <row r="20" spans="1:7">
      <c r="A20" t="s">
        <v>60</v>
      </c>
      <c r="B20" s="1">
        <v>11.49</v>
      </c>
      <c r="C20" s="5">
        <f>$F20/$B20</f>
        <v>93.994778067885122</v>
      </c>
      <c r="D20" s="4">
        <f>$G20/$B20</f>
        <v>5.57006092254134</v>
      </c>
      <c r="E20" s="1">
        <f>730000/$C20</f>
        <v>7766.3888888888887</v>
      </c>
      <c r="F20">
        <v>1080</v>
      </c>
      <c r="G20">
        <v>64</v>
      </c>
    </row>
    <row r="21" spans="1:7">
      <c r="A21" t="s">
        <v>56</v>
      </c>
      <c r="B21" s="1">
        <v>6.99</v>
      </c>
      <c r="C21" s="5">
        <f>$F21/$B21</f>
        <v>87.267525035765374</v>
      </c>
      <c r="D21" s="4">
        <f>$G21/$B21</f>
        <v>5.4363376251788269</v>
      </c>
      <c r="E21" s="1">
        <f>730000/$C21</f>
        <v>8365.0819672131147</v>
      </c>
      <c r="F21">
        <v>610</v>
      </c>
      <c r="G21">
        <v>38</v>
      </c>
    </row>
    <row r="22" spans="1:7">
      <c r="A22" t="s">
        <v>69</v>
      </c>
      <c r="B22" s="1">
        <v>12.99</v>
      </c>
      <c r="C22" s="5">
        <f>$F22/$B22</f>
        <v>84.680523479599685</v>
      </c>
      <c r="D22" s="4">
        <f>$G22/$B22</f>
        <v>3.464203233256351</v>
      </c>
      <c r="E22" s="1">
        <f>730000/$C22</f>
        <v>8620.636363636364</v>
      </c>
      <c r="F22">
        <v>1100</v>
      </c>
      <c r="G22">
        <v>45</v>
      </c>
    </row>
    <row r="23" spans="1:7">
      <c r="A23" t="s">
        <v>53</v>
      </c>
      <c r="B23" s="1">
        <v>6.49</v>
      </c>
      <c r="C23" s="5">
        <f>$F23/$B23</f>
        <v>81.664098613251156</v>
      </c>
      <c r="D23" s="4">
        <f>$G23/$B23</f>
        <v>4.3143297380585519</v>
      </c>
      <c r="E23" s="1">
        <f>730000/$C23</f>
        <v>8939.0566037735844</v>
      </c>
      <c r="F23">
        <v>530</v>
      </c>
      <c r="G23">
        <v>28</v>
      </c>
    </row>
    <row r="24" spans="1:7">
      <c r="A24" t="s">
        <v>20</v>
      </c>
      <c r="B24" s="1">
        <v>15.99</v>
      </c>
      <c r="C24" s="5">
        <f>$F24/$B24</f>
        <v>78.799249530956843</v>
      </c>
      <c r="D24" s="4">
        <f>$G24/$B24</f>
        <v>4.1275797373358349</v>
      </c>
      <c r="E24" s="1">
        <f>730000/$C24</f>
        <v>9264.0476190476202</v>
      </c>
      <c r="F24">
        <v>1260</v>
      </c>
      <c r="G24">
        <v>66</v>
      </c>
    </row>
    <row r="25" spans="1:7">
      <c r="A25" t="s">
        <v>22</v>
      </c>
      <c r="B25" s="1">
        <v>39.99</v>
      </c>
      <c r="C25" s="5">
        <f>$F25/$B25</f>
        <v>77.769442360590148</v>
      </c>
      <c r="D25" s="4">
        <f>$G25/$B25</f>
        <v>3.3508377094273567</v>
      </c>
      <c r="E25" s="1">
        <f>730000/$C25</f>
        <v>9386.7202572347269</v>
      </c>
      <c r="F25">
        <f>1260+1110+740</f>
        <v>3110</v>
      </c>
      <c r="G25">
        <f>66+60+8</f>
        <v>134</v>
      </c>
    </row>
    <row r="26" spans="1:7">
      <c r="A26" t="s">
        <v>61</v>
      </c>
      <c r="B26" s="1">
        <v>11.49</v>
      </c>
      <c r="C26" s="5">
        <f>$F26/$B26</f>
        <v>76.588337684943426</v>
      </c>
      <c r="D26" s="4">
        <f>$G26/$B26</f>
        <v>2.6979982593559617</v>
      </c>
      <c r="E26" s="1">
        <f>730000/$C26</f>
        <v>9531.4772727272739</v>
      </c>
      <c r="F26">
        <v>880</v>
      </c>
      <c r="G26">
        <v>31</v>
      </c>
    </row>
    <row r="27" spans="1:7">
      <c r="A27" t="s">
        <v>41</v>
      </c>
      <c r="B27" s="1">
        <v>14.99</v>
      </c>
      <c r="C27" s="5">
        <f>$F27/$B27</f>
        <v>75.383589059372909</v>
      </c>
      <c r="D27" s="4">
        <f>$G27/$B27</f>
        <v>3.0020013342228151</v>
      </c>
      <c r="E27" s="1">
        <f>730000/$C27</f>
        <v>9683.8053097345146</v>
      </c>
      <c r="F27">
        <f>1060+70</f>
        <v>1130</v>
      </c>
      <c r="G27">
        <v>45</v>
      </c>
    </row>
    <row r="28" spans="1:7">
      <c r="A28" t="s">
        <v>17</v>
      </c>
      <c r="B28" s="1">
        <v>13.99</v>
      </c>
      <c r="C28" s="5">
        <f>$F28/$B28</f>
        <v>74.338813438170121</v>
      </c>
      <c r="D28" s="4">
        <f>$G28/$B28</f>
        <v>2.930664760543245</v>
      </c>
      <c r="E28" s="1">
        <f>730000/$C28</f>
        <v>9819.9038461538457</v>
      </c>
      <c r="F28">
        <v>1040</v>
      </c>
      <c r="G28">
        <v>41</v>
      </c>
    </row>
    <row r="29" spans="1:7">
      <c r="A29" t="s">
        <v>23</v>
      </c>
      <c r="B29" s="1">
        <f>13.99+3.3</f>
        <v>17.29</v>
      </c>
      <c r="C29" s="5">
        <f>$F29/$B29</f>
        <v>73.452862926547141</v>
      </c>
      <c r="D29" s="4">
        <f>$G29/$B29</f>
        <v>2.371312897628687</v>
      </c>
      <c r="E29" s="1">
        <f>730000/$C29</f>
        <v>9938.3464566929124</v>
      </c>
      <c r="F29">
        <f>230+1040</f>
        <v>1270</v>
      </c>
      <c r="G29">
        <v>41</v>
      </c>
    </row>
    <row r="30" spans="1:7">
      <c r="A30" t="s">
        <v>19</v>
      </c>
      <c r="B30" s="1">
        <v>15.99</v>
      </c>
      <c r="C30" s="5">
        <f>$F30/$B30</f>
        <v>69.418386491557229</v>
      </c>
      <c r="D30" s="4">
        <f>$G30/$B30</f>
        <v>3.75234521575985</v>
      </c>
      <c r="E30" s="1">
        <f>730000/$C30</f>
        <v>10515.945945945945</v>
      </c>
      <c r="F30">
        <v>1110</v>
      </c>
      <c r="G30">
        <v>60</v>
      </c>
    </row>
    <row r="31" spans="1:7">
      <c r="A31" t="s">
        <v>48</v>
      </c>
      <c r="B31" s="1">
        <v>10.99</v>
      </c>
      <c r="C31" s="5">
        <f>$F31/$B31</f>
        <v>69.153776160145583</v>
      </c>
      <c r="D31" s="4">
        <f>$G31/$B31</f>
        <v>3.002729754322111</v>
      </c>
      <c r="E31" s="1">
        <f>730000/$C31</f>
        <v>10556.184210526317</v>
      </c>
      <c r="F31">
        <v>760</v>
      </c>
      <c r="G31">
        <v>33</v>
      </c>
    </row>
    <row r="32" spans="1:7">
      <c r="A32" t="s">
        <v>15</v>
      </c>
      <c r="B32" s="1">
        <v>3.49</v>
      </c>
      <c r="C32" s="5">
        <f>$F32/$B32</f>
        <v>68.767908309455578</v>
      </c>
      <c r="D32" s="4">
        <f>$G32/$B32</f>
        <v>2.005730659025788</v>
      </c>
      <c r="E32" s="1">
        <f>730000/$C32</f>
        <v>10615.416666666668</v>
      </c>
      <c r="F32">
        <v>240</v>
      </c>
      <c r="G32">
        <v>7</v>
      </c>
    </row>
    <row r="33" spans="1:7">
      <c r="A33" t="s">
        <v>24</v>
      </c>
      <c r="B33" s="1">
        <f>4.3+13.99</f>
        <v>18.29</v>
      </c>
      <c r="C33" s="5">
        <f>$F33/$B33</f>
        <v>66.156369600874797</v>
      </c>
      <c r="D33" s="4">
        <f>$G33/$B33</f>
        <v>2.2416621104428649</v>
      </c>
      <c r="E33" s="1">
        <f>730000/$C33</f>
        <v>11034.462809917355</v>
      </c>
      <c r="F33">
        <f>170+1040</f>
        <v>1210</v>
      </c>
      <c r="G33">
        <v>41</v>
      </c>
    </row>
    <row r="34" spans="1:7">
      <c r="A34" t="s">
        <v>37</v>
      </c>
      <c r="B34" s="1">
        <v>15.99</v>
      </c>
      <c r="C34" s="5">
        <f>$F34/$B34</f>
        <v>65.040650406504071</v>
      </c>
      <c r="D34" s="4">
        <f>$G34/$B34</f>
        <v>0</v>
      </c>
      <c r="E34" s="1">
        <f>730000/$C34</f>
        <v>11223.749999999998</v>
      </c>
      <c r="F34">
        <v>1040</v>
      </c>
    </row>
    <row r="35" spans="1:7">
      <c r="A35" t="s">
        <v>18</v>
      </c>
      <c r="B35" s="1">
        <v>15.99</v>
      </c>
      <c r="C35" s="5">
        <f>$F35/$B35</f>
        <v>64.415259537210758</v>
      </c>
      <c r="D35" s="4">
        <f>$G35/$B35</f>
        <v>2.188868042526579</v>
      </c>
      <c r="E35" s="1">
        <f>730000/$C35</f>
        <v>11332.718446601941</v>
      </c>
      <c r="F35">
        <v>1030</v>
      </c>
      <c r="G35">
        <v>35</v>
      </c>
    </row>
    <row r="36" spans="1:7">
      <c r="A36" t="s">
        <v>16</v>
      </c>
      <c r="B36" s="1">
        <v>17.489999999999998</v>
      </c>
      <c r="C36" s="5">
        <f>$F36/$B36</f>
        <v>63.464837049742712</v>
      </c>
      <c r="D36" s="4">
        <f>$G36/$B36</f>
        <v>3.4305317324185252</v>
      </c>
      <c r="E36" s="1">
        <f>730000/$C36</f>
        <v>11502.432432432432</v>
      </c>
      <c r="F36">
        <v>1110</v>
      </c>
      <c r="G36">
        <v>60</v>
      </c>
    </row>
    <row r="37" spans="1:7">
      <c r="A37" t="s">
        <v>33</v>
      </c>
      <c r="B37" s="1">
        <v>17.489999999999998</v>
      </c>
      <c r="C37" s="5">
        <f>$F37/$B37</f>
        <v>63.464837049742712</v>
      </c>
      <c r="D37" s="4">
        <f>$G37/$B37</f>
        <v>2.115494568324757</v>
      </c>
      <c r="E37" s="1">
        <f>730000/$C37</f>
        <v>11502.432432432432</v>
      </c>
      <c r="F37">
        <v>1110</v>
      </c>
      <c r="G37">
        <v>37</v>
      </c>
    </row>
    <row r="38" spans="1:7">
      <c r="A38" t="s">
        <v>45</v>
      </c>
      <c r="B38" s="1">
        <v>16.989999999999998</v>
      </c>
      <c r="C38" s="5">
        <f>$F38/$B38</f>
        <v>62.389640965273699</v>
      </c>
      <c r="D38" s="4">
        <f>$G38/$B38</f>
        <v>3.8846380223660981</v>
      </c>
      <c r="E38" s="1">
        <f>730000/$C38</f>
        <v>11700.660377358488</v>
      </c>
      <c r="F38">
        <v>1060</v>
      </c>
      <c r="G38">
        <v>66</v>
      </c>
    </row>
    <row r="39" spans="1:7">
      <c r="A39" t="s">
        <v>8</v>
      </c>
      <c r="B39" s="1">
        <v>22.99</v>
      </c>
      <c r="C39" s="5">
        <f>$F39/$B39</f>
        <v>60.026098303610269</v>
      </c>
      <c r="D39" s="4">
        <f>$G39/$B39</f>
        <v>0</v>
      </c>
      <c r="E39" s="1">
        <f>730000/$C39</f>
        <v>12161.376811594202</v>
      </c>
      <c r="F39">
        <v>1380</v>
      </c>
    </row>
    <row r="40" spans="1:7">
      <c r="A40" t="s">
        <v>35</v>
      </c>
      <c r="B40" s="1">
        <v>19.989999999999998</v>
      </c>
      <c r="C40" s="5">
        <f>$F40/$B40</f>
        <v>59.029514757378692</v>
      </c>
      <c r="D40" s="4">
        <f>$G40/$B40</f>
        <v>1.7508754377188596</v>
      </c>
      <c r="E40" s="1">
        <f>730000/$C40</f>
        <v>12366.694915254237</v>
      </c>
      <c r="F40">
        <v>1180</v>
      </c>
      <c r="G40">
        <v>35</v>
      </c>
    </row>
    <row r="41" spans="1:7">
      <c r="A41" t="s">
        <v>54</v>
      </c>
      <c r="B41" s="1">
        <v>5.99</v>
      </c>
      <c r="C41" s="5">
        <f>$F41/$B41</f>
        <v>58.430717863105173</v>
      </c>
      <c r="D41" s="4">
        <f>$G41/$B41</f>
        <v>1.001669449081803</v>
      </c>
      <c r="E41" s="1">
        <f>730000/$C41</f>
        <v>12493.428571428572</v>
      </c>
      <c r="F41">
        <v>350</v>
      </c>
      <c r="G41">
        <v>6</v>
      </c>
    </row>
    <row r="42" spans="1:7">
      <c r="A42" t="s">
        <v>38</v>
      </c>
      <c r="B42" s="1">
        <v>15.99</v>
      </c>
      <c r="C42" s="5">
        <f>$F42/$B42</f>
        <v>58.161350844277671</v>
      </c>
      <c r="D42" s="4">
        <f>$G42/$B42</f>
        <v>1.0631644777986242</v>
      </c>
      <c r="E42" s="1">
        <f>730000/$C42</f>
        <v>12551.290322580646</v>
      </c>
      <c r="F42">
        <v>930</v>
      </c>
      <c r="G42">
        <v>17</v>
      </c>
    </row>
    <row r="43" spans="1:7">
      <c r="A43" t="s">
        <v>11</v>
      </c>
      <c r="B43" s="1">
        <v>25.99</v>
      </c>
      <c r="C43" s="5">
        <f>$F43/$B43</f>
        <v>56.17545209696037</v>
      </c>
      <c r="D43" s="4">
        <f>$G43/$B43</f>
        <v>0</v>
      </c>
      <c r="E43" s="1">
        <f>730000/$C43</f>
        <v>12995</v>
      </c>
      <c r="F43">
        <v>1460</v>
      </c>
    </row>
    <row r="44" spans="1:7">
      <c r="A44" t="s">
        <v>50</v>
      </c>
      <c r="B44" s="1">
        <v>9.49</v>
      </c>
      <c r="C44" s="5">
        <f>$F44/$B44</f>
        <v>53.740779768177028</v>
      </c>
      <c r="D44" s="4">
        <f>$G44/$B44</f>
        <v>0</v>
      </c>
      <c r="E44" s="1">
        <f>730000/$C44</f>
        <v>13583.725490196079</v>
      </c>
      <c r="F44">
        <v>510</v>
      </c>
    </row>
    <row r="45" spans="1:7">
      <c r="A45" t="s">
        <v>58</v>
      </c>
      <c r="B45" s="1">
        <v>9.99</v>
      </c>
      <c r="C45" s="5">
        <f>$F45/$B45</f>
        <v>52.052052052052048</v>
      </c>
      <c r="D45" s="4">
        <f>$G45/$B45</f>
        <v>2.3023023023023024</v>
      </c>
      <c r="E45" s="1">
        <f>730000/$C45</f>
        <v>14024.423076923078</v>
      </c>
      <c r="F45">
        <v>520</v>
      </c>
      <c r="G45">
        <v>23</v>
      </c>
    </row>
    <row r="46" spans="1:7">
      <c r="A46" t="s">
        <v>57</v>
      </c>
      <c r="B46" s="1">
        <v>11.99</v>
      </c>
      <c r="C46" s="5">
        <f>$F46/$B46</f>
        <v>51.709758131776482</v>
      </c>
      <c r="D46" s="4">
        <f>$G46/$B46</f>
        <v>0</v>
      </c>
      <c r="E46" s="1">
        <f>730000/$C46</f>
        <v>14117.258064516129</v>
      </c>
      <c r="F46">
        <v>620</v>
      </c>
    </row>
    <row r="47" spans="1:7">
      <c r="A47" t="s">
        <v>51</v>
      </c>
      <c r="B47" s="1">
        <v>7.99</v>
      </c>
      <c r="C47" s="5">
        <f>$F47/$B47</f>
        <v>51.314142678347935</v>
      </c>
      <c r="D47" s="4">
        <f>$G47/$B47</f>
        <v>0</v>
      </c>
      <c r="E47" s="1">
        <f>730000/$C47</f>
        <v>14226.09756097561</v>
      </c>
      <c r="F47">
        <v>410</v>
      </c>
    </row>
    <row r="48" spans="1:7">
      <c r="A48" t="s">
        <v>59</v>
      </c>
      <c r="B48" s="1">
        <f>3.3+9.99</f>
        <v>13.29</v>
      </c>
      <c r="C48" s="5">
        <f>$F48/$B48</f>
        <v>51.16629044394282</v>
      </c>
      <c r="D48" s="4">
        <f>$G48/$B48</f>
        <v>4.8908954100827691</v>
      </c>
      <c r="E48" s="1">
        <f>730000/$C48</f>
        <v>14267.205882352939</v>
      </c>
      <c r="F48">
        <f>520+160</f>
        <v>680</v>
      </c>
      <c r="G48">
        <v>65</v>
      </c>
    </row>
    <row r="49" spans="1:7">
      <c r="A49" t="s">
        <v>70</v>
      </c>
      <c r="B49" s="1">
        <v>9.99</v>
      </c>
      <c r="C49" s="5">
        <f>$F49/$B49</f>
        <v>51.051051051051047</v>
      </c>
      <c r="D49" s="4">
        <f>$G49/$B49</f>
        <v>1.6016016016016015</v>
      </c>
      <c r="E49" s="1">
        <f>730000/$C49</f>
        <v>14299.411764705883</v>
      </c>
      <c r="F49">
        <v>510</v>
      </c>
      <c r="G49">
        <v>16</v>
      </c>
    </row>
    <row r="50" spans="1:7">
      <c r="A50" t="s">
        <v>9</v>
      </c>
      <c r="B50" s="1">
        <v>21.99</v>
      </c>
      <c r="C50" s="5">
        <f>$F50/$B50</f>
        <v>49.56798544793088</v>
      </c>
      <c r="D50" s="4">
        <f>$G50/$B50</f>
        <v>0</v>
      </c>
      <c r="E50" s="1">
        <f>730000/$C50</f>
        <v>14727.247706422018</v>
      </c>
      <c r="F50">
        <v>1090</v>
      </c>
    </row>
    <row r="51" spans="1:7">
      <c r="A51" t="s">
        <v>63</v>
      </c>
      <c r="B51" s="1">
        <v>9.49</v>
      </c>
      <c r="C51" s="5">
        <f>$F51/$B51</f>
        <v>49.525816649104321</v>
      </c>
      <c r="D51" s="4">
        <f>$G51/$B51</f>
        <v>1.4752370916754478</v>
      </c>
      <c r="E51" s="1">
        <f>730000/$C51</f>
        <v>14739.787234042553</v>
      </c>
      <c r="F51">
        <v>470</v>
      </c>
      <c r="G51">
        <v>14</v>
      </c>
    </row>
    <row r="52" spans="1:7">
      <c r="A52" t="s">
        <v>32</v>
      </c>
      <c r="B52" s="1">
        <v>20.49</v>
      </c>
      <c r="C52" s="5">
        <f>$F52/$B52</f>
        <v>47.828208882381652</v>
      </c>
      <c r="D52" s="4">
        <f>$G52/$B52</f>
        <v>2.7330405075646658</v>
      </c>
      <c r="E52" s="1">
        <f>730000/$C52</f>
        <v>15262.959183673469</v>
      </c>
      <c r="F52">
        <v>980</v>
      </c>
      <c r="G52">
        <v>56</v>
      </c>
    </row>
    <row r="53" spans="1:7">
      <c r="A53" t="s">
        <v>36</v>
      </c>
      <c r="B53" s="1">
        <v>18.489999999999998</v>
      </c>
      <c r="C53" s="5">
        <f>$F53/$B53</f>
        <v>47.593293672255278</v>
      </c>
      <c r="D53" s="4">
        <f>$G53/$B53</f>
        <v>1.7847485127095728</v>
      </c>
      <c r="E53" s="1">
        <f>730000/$C53</f>
        <v>15338.295454545452</v>
      </c>
      <c r="F53">
        <v>880</v>
      </c>
      <c r="G53">
        <v>33</v>
      </c>
    </row>
    <row r="54" spans="1:7">
      <c r="A54" t="s">
        <v>10</v>
      </c>
      <c r="B54" s="1">
        <v>18.989999999999998</v>
      </c>
      <c r="C54" s="5">
        <f>$F54/$B54</f>
        <v>46.866771985255404</v>
      </c>
      <c r="D54" s="4">
        <f>$G54/$B54</f>
        <v>0</v>
      </c>
      <c r="E54" s="1">
        <f>730000/$C54</f>
        <v>15576.067415730335</v>
      </c>
      <c r="F54">
        <v>890</v>
      </c>
    </row>
    <row r="55" spans="1:7">
      <c r="A55" t="s">
        <v>34</v>
      </c>
      <c r="B55" s="1">
        <v>19.989999999999998</v>
      </c>
      <c r="C55" s="5">
        <f>$F55/$B55</f>
        <v>46.023011505752883</v>
      </c>
      <c r="D55" s="4">
        <f>$G55/$B55</f>
        <v>1.550775387693847</v>
      </c>
      <c r="E55" s="1">
        <f>730000/$C55</f>
        <v>15861.630434782606</v>
      </c>
      <c r="F55">
        <v>920</v>
      </c>
      <c r="G55">
        <v>31</v>
      </c>
    </row>
    <row r="56" spans="1:7">
      <c r="A56" t="s">
        <v>30</v>
      </c>
      <c r="B56" s="1">
        <v>21.99</v>
      </c>
      <c r="C56" s="5">
        <f>$F56/$B56</f>
        <v>45.475216007276039</v>
      </c>
      <c r="D56" s="4">
        <f>$G56/$B56</f>
        <v>2.8194633924511145</v>
      </c>
      <c r="E56" s="1">
        <f>730000/$C56</f>
        <v>16052.699999999999</v>
      </c>
      <c r="F56">
        <v>1000</v>
      </c>
      <c r="G56">
        <v>62</v>
      </c>
    </row>
    <row r="57" spans="1:7">
      <c r="A57" t="s">
        <v>27</v>
      </c>
      <c r="B57" s="1">
        <v>18.489999999999998</v>
      </c>
      <c r="C57" s="5">
        <f>$F57/$B57</f>
        <v>42.725797728501895</v>
      </c>
      <c r="D57" s="4">
        <f>$G57/$B57</f>
        <v>2.9204975662520285</v>
      </c>
      <c r="E57" s="1">
        <f>730000/$C57</f>
        <v>17085.696202531646</v>
      </c>
      <c r="F57">
        <v>790</v>
      </c>
      <c r="G57">
        <v>54</v>
      </c>
    </row>
    <row r="58" spans="1:7">
      <c r="A58" t="s">
        <v>47</v>
      </c>
      <c r="B58" s="1">
        <v>9.99</v>
      </c>
      <c r="C58" s="5">
        <f>$F58/$B58</f>
        <v>42.042042042042041</v>
      </c>
      <c r="D58" s="4">
        <f>$G58/$B58</f>
        <v>0.10010010010010009</v>
      </c>
      <c r="E58" s="1">
        <f>730000/$C58</f>
        <v>17363.571428571428</v>
      </c>
      <c r="F58">
        <v>420</v>
      </c>
      <c r="G58">
        <v>1</v>
      </c>
    </row>
    <row r="59" spans="1:7">
      <c r="A59" t="s">
        <v>62</v>
      </c>
      <c r="B59" s="1">
        <v>9.49</v>
      </c>
      <c r="C59" s="5">
        <f>$F59/$B59</f>
        <v>40.042149631190725</v>
      </c>
      <c r="D59" s="4">
        <f>$G59/$B59</f>
        <v>0</v>
      </c>
      <c r="E59" s="1">
        <f>730000/$C59</f>
        <v>18230.78947368421</v>
      </c>
      <c r="F59">
        <v>380</v>
      </c>
    </row>
    <row r="60" spans="1:7">
      <c r="A60" t="s">
        <v>28</v>
      </c>
      <c r="B60" s="1">
        <v>23.99</v>
      </c>
      <c r="C60" s="5">
        <f>$F60/$B60</f>
        <v>38.766152563568156</v>
      </c>
      <c r="D60" s="4">
        <f>$G60/$B60</f>
        <v>1.7090454355981659</v>
      </c>
      <c r="E60" s="1">
        <f>730000/$C60</f>
        <v>18830.860215053763</v>
      </c>
      <c r="F60">
        <v>930</v>
      </c>
      <c r="G60">
        <v>41</v>
      </c>
    </row>
    <row r="61" spans="1:7">
      <c r="A61" t="s">
        <v>44</v>
      </c>
      <c r="B61" s="1">
        <v>14.99</v>
      </c>
      <c r="C61" s="5">
        <f>$F61/$B61</f>
        <v>38.692461641094063</v>
      </c>
      <c r="D61" s="4">
        <f>$G61/$B61</f>
        <v>0.86724482988659102</v>
      </c>
      <c r="E61" s="1">
        <f>730000/$C61</f>
        <v>18866.724137931033</v>
      </c>
      <c r="F61">
        <v>580</v>
      </c>
      <c r="G61">
        <v>13</v>
      </c>
    </row>
    <row r="62" spans="1:7">
      <c r="A62" t="s">
        <v>26</v>
      </c>
      <c r="B62" s="1">
        <v>14.49</v>
      </c>
      <c r="C62" s="5">
        <f>$F62/$B62</f>
        <v>38.647342995169083</v>
      </c>
      <c r="D62" s="4">
        <f>$G62/$B62</f>
        <v>3.4506556245686681</v>
      </c>
      <c r="E62" s="1">
        <f>730000/$C62</f>
        <v>18888.75</v>
      </c>
      <c r="F62">
        <v>560</v>
      </c>
      <c r="G62">
        <v>50</v>
      </c>
    </row>
    <row r="63" spans="1:7">
      <c r="A63" t="s">
        <v>29</v>
      </c>
      <c r="B63" s="1">
        <v>23.99</v>
      </c>
      <c r="C63" s="5">
        <f>$F63/$B63</f>
        <v>32.930387661525636</v>
      </c>
      <c r="D63" s="4">
        <f>$G63/$B63</f>
        <v>1.5839933305543978</v>
      </c>
      <c r="E63" s="1">
        <f>730000/$C63</f>
        <v>22167.974683544304</v>
      </c>
      <c r="F63">
        <v>790</v>
      </c>
      <c r="G63">
        <v>38</v>
      </c>
    </row>
    <row r="64" spans="1:7">
      <c r="A64" t="s">
        <v>71</v>
      </c>
      <c r="B64" s="1">
        <v>5.49</v>
      </c>
      <c r="C64" s="5">
        <f>$F64/$B64</f>
        <v>32.786885245901637</v>
      </c>
      <c r="D64" s="4">
        <f>$G64/$B64</f>
        <v>1.0928961748633879</v>
      </c>
      <c r="E64" s="1">
        <f>730000/$C64</f>
        <v>22265</v>
      </c>
      <c r="F64">
        <v>180</v>
      </c>
      <c r="G64">
        <v>6</v>
      </c>
    </row>
    <row r="65" spans="1:7">
      <c r="A65" t="s">
        <v>39</v>
      </c>
      <c r="B65" s="1">
        <v>17.489999999999998</v>
      </c>
      <c r="C65" s="5">
        <f>$F65/$B65</f>
        <v>26.300743281875359</v>
      </c>
      <c r="D65" s="4">
        <f>$G65/$B65</f>
        <v>0</v>
      </c>
      <c r="E65" s="1">
        <f>730000/$C65</f>
        <v>27755.869565217388</v>
      </c>
      <c r="F65">
        <v>460</v>
      </c>
    </row>
    <row r="66" spans="1:7">
      <c r="A66" t="s">
        <v>31</v>
      </c>
      <c r="B66" s="1">
        <v>20.49</v>
      </c>
      <c r="C66" s="5">
        <f>$F66/$B66</f>
        <v>25.378233284529042</v>
      </c>
      <c r="D66" s="4">
        <f>$G66/$B66</f>
        <v>2.3426061493411421</v>
      </c>
      <c r="E66" s="1">
        <f>730000/$C66</f>
        <v>28764.807692307688</v>
      </c>
      <c r="F66">
        <v>520</v>
      </c>
      <c r="G66">
        <v>48</v>
      </c>
    </row>
    <row r="67" spans="1:7">
      <c r="A67" t="s">
        <v>64</v>
      </c>
      <c r="B67" s="1">
        <v>5.49</v>
      </c>
      <c r="C67" s="5">
        <f>$F67/$B67</f>
        <v>20.036429872495447</v>
      </c>
      <c r="D67" s="4">
        <f>$G67/$B67</f>
        <v>0</v>
      </c>
      <c r="E67" s="1">
        <f>730000/$C67</f>
        <v>36433.63636363636</v>
      </c>
      <c r="F67">
        <v>110</v>
      </c>
    </row>
    <row r="68" spans="1:7">
      <c r="C68"/>
      <c r="D68"/>
      <c r="E68" s="1"/>
    </row>
    <row r="69" spans="1:7">
      <c r="C69"/>
      <c r="D69"/>
      <c r="E69" s="1"/>
    </row>
    <row r="70" spans="1:7">
      <c r="C70"/>
      <c r="D70"/>
      <c r="E70" s="1"/>
    </row>
    <row r="71" spans="1:7">
      <c r="C71"/>
      <c r="D71"/>
      <c r="E71" s="1"/>
    </row>
    <row r="72" spans="1:7">
      <c r="C72"/>
      <c r="D72"/>
      <c r="E72" s="1"/>
    </row>
    <row r="73" spans="1:7">
      <c r="C73"/>
      <c r="D73"/>
      <c r="E73" s="1"/>
    </row>
    <row r="74" spans="1:7">
      <c r="C74"/>
      <c r="D74"/>
      <c r="E74" s="1"/>
    </row>
    <row r="75" spans="1:7">
      <c r="C75"/>
      <c r="D75"/>
      <c r="E75" s="1"/>
    </row>
    <row r="76" spans="1:7">
      <c r="C76"/>
      <c r="D76"/>
      <c r="E76" s="1"/>
    </row>
    <row r="77" spans="1:7">
      <c r="C77"/>
      <c r="D77"/>
      <c r="E77" s="1"/>
    </row>
    <row r="78" spans="1:7">
      <c r="C78"/>
      <c r="D78"/>
      <c r="E78" s="1"/>
    </row>
    <row r="79" spans="1:7">
      <c r="C79"/>
      <c r="D79"/>
      <c r="E79" s="1"/>
    </row>
    <row r="80" spans="1:7">
      <c r="C80"/>
      <c r="D80"/>
      <c r="E80" s="1"/>
    </row>
    <row r="81" spans="3:5">
      <c r="C81"/>
      <c r="D81"/>
      <c r="E81" s="1"/>
    </row>
    <row r="82" spans="3:5">
      <c r="C82"/>
      <c r="D82"/>
      <c r="E82" s="1"/>
    </row>
    <row r="83" spans="3:5">
      <c r="C83"/>
      <c r="D83"/>
      <c r="E83" s="1"/>
    </row>
    <row r="84" spans="3:5">
      <c r="C84"/>
      <c r="D84"/>
      <c r="E84" s="1"/>
    </row>
    <row r="85" spans="3:5">
      <c r="C85"/>
      <c r="D85"/>
      <c r="E85" s="1"/>
    </row>
    <row r="86" spans="3:5">
      <c r="C86"/>
      <c r="D86"/>
      <c r="E86" s="1"/>
    </row>
    <row r="87" spans="3:5">
      <c r="C87"/>
      <c r="D87"/>
      <c r="E87" s="1"/>
    </row>
    <row r="88" spans="3:5">
      <c r="C88"/>
      <c r="D88"/>
      <c r="E88" s="1"/>
    </row>
    <row r="89" spans="3:5">
      <c r="C89"/>
      <c r="D89"/>
      <c r="E89" s="1"/>
    </row>
    <row r="90" spans="3:5">
      <c r="C90"/>
      <c r="D90"/>
      <c r="E90" s="1"/>
    </row>
    <row r="91" spans="3:5">
      <c r="C91"/>
      <c r="D91"/>
      <c r="E91" s="1"/>
    </row>
    <row r="92" spans="3:5">
      <c r="C92"/>
      <c r="D92"/>
      <c r="E92" s="1"/>
    </row>
    <row r="93" spans="3:5">
      <c r="C93"/>
      <c r="D93"/>
      <c r="E93" s="1"/>
    </row>
    <row r="94" spans="3:5">
      <c r="C94"/>
      <c r="D94"/>
      <c r="E94" s="1"/>
    </row>
    <row r="95" spans="3:5">
      <c r="C95"/>
      <c r="D95"/>
      <c r="E95" s="1"/>
    </row>
    <row r="96" spans="3:5">
      <c r="C96"/>
      <c r="D96"/>
      <c r="E96" s="1"/>
    </row>
    <row r="97" spans="3:5">
      <c r="C97"/>
      <c r="D97"/>
      <c r="E97" s="1"/>
    </row>
    <row r="98" spans="3:5">
      <c r="C98"/>
      <c r="D98"/>
      <c r="E98" s="1"/>
    </row>
    <row r="99" spans="3:5">
      <c r="C99"/>
      <c r="D99"/>
      <c r="E99" s="1"/>
    </row>
    <row r="100" spans="3:5">
      <c r="C100"/>
      <c r="D100"/>
      <c r="E100" s="1"/>
    </row>
    <row r="101" spans="3:5">
      <c r="C101"/>
      <c r="D101"/>
      <c r="E101" s="1"/>
    </row>
    <row r="102" spans="3:5">
      <c r="C102"/>
      <c r="D102"/>
      <c r="E102" s="1"/>
    </row>
    <row r="103" spans="3:5">
      <c r="C103"/>
      <c r="D103"/>
      <c r="E103" s="1"/>
    </row>
    <row r="104" spans="3:5">
      <c r="C104"/>
      <c r="D104"/>
      <c r="E104" s="1"/>
    </row>
    <row r="105" spans="3:5">
      <c r="C105"/>
      <c r="D105"/>
      <c r="E105" s="1"/>
    </row>
    <row r="106" spans="3:5">
      <c r="C106"/>
      <c r="D106"/>
      <c r="E106" s="1"/>
    </row>
    <row r="107" spans="3:5">
      <c r="C107"/>
      <c r="D107"/>
      <c r="E107" s="1"/>
    </row>
    <row r="108" spans="3:5">
      <c r="C108"/>
      <c r="D108"/>
      <c r="E108" s="1"/>
    </row>
    <row r="109" spans="3:5">
      <c r="C109"/>
      <c r="D109"/>
      <c r="E109" s="1"/>
    </row>
    <row r="110" spans="3:5">
      <c r="C110"/>
      <c r="D110"/>
      <c r="E110" s="1"/>
    </row>
    <row r="111" spans="3:5">
      <c r="C111"/>
      <c r="D111"/>
      <c r="E111" s="1"/>
    </row>
    <row r="112" spans="3:5">
      <c r="C112"/>
      <c r="D112"/>
      <c r="E112" s="1"/>
    </row>
    <row r="113" spans="3:5">
      <c r="C113"/>
      <c r="D113"/>
      <c r="E113" s="1"/>
    </row>
    <row r="114" spans="3:5">
      <c r="C114"/>
      <c r="D114"/>
      <c r="E114" s="1"/>
    </row>
    <row r="115" spans="3:5">
      <c r="C115"/>
      <c r="D115"/>
      <c r="E115" s="1"/>
    </row>
    <row r="116" spans="3:5">
      <c r="C116"/>
      <c r="D116"/>
      <c r="E116" s="1"/>
    </row>
    <row r="117" spans="3:5">
      <c r="C117"/>
      <c r="D117"/>
      <c r="E117" s="1"/>
    </row>
    <row r="118" spans="3:5">
      <c r="C118"/>
      <c r="D118"/>
      <c r="E118" s="1"/>
    </row>
    <row r="119" spans="3:5">
      <c r="C119"/>
      <c r="D119"/>
      <c r="E119" s="1"/>
    </row>
    <row r="120" spans="3:5">
      <c r="C120"/>
      <c r="D120"/>
      <c r="E120" s="1"/>
    </row>
    <row r="121" spans="3:5">
      <c r="C121"/>
      <c r="D121"/>
      <c r="E121" s="1"/>
    </row>
    <row r="122" spans="3:5">
      <c r="C122"/>
      <c r="D122"/>
      <c r="E122" s="1"/>
    </row>
    <row r="123" spans="3:5">
      <c r="C123"/>
      <c r="D123"/>
      <c r="E123" s="1"/>
    </row>
    <row r="124" spans="3:5">
      <c r="C124"/>
      <c r="D124"/>
      <c r="E124" s="1"/>
    </row>
    <row r="125" spans="3:5">
      <c r="C125"/>
      <c r="D125"/>
      <c r="E125" s="1"/>
    </row>
    <row r="126" spans="3:5">
      <c r="C126"/>
      <c r="D126"/>
      <c r="E126" s="1"/>
    </row>
    <row r="127" spans="3:5">
      <c r="C127"/>
      <c r="D127"/>
      <c r="E127" s="1"/>
    </row>
    <row r="128" spans="3:5">
      <c r="C128"/>
      <c r="D128"/>
      <c r="E128" s="1"/>
    </row>
    <row r="129" spans="3:5">
      <c r="C129"/>
      <c r="D129"/>
      <c r="E129" s="1"/>
    </row>
    <row r="130" spans="3:5">
      <c r="C130"/>
      <c r="D130"/>
      <c r="E130" s="1"/>
    </row>
    <row r="131" spans="3:5">
      <c r="C131"/>
      <c r="D131"/>
      <c r="E131" s="1"/>
    </row>
    <row r="132" spans="3:5">
      <c r="C132"/>
      <c r="D132"/>
      <c r="E132" s="1"/>
    </row>
    <row r="133" spans="3:5">
      <c r="C133"/>
      <c r="D133"/>
      <c r="E133" s="1"/>
    </row>
    <row r="134" spans="3:5">
      <c r="C134"/>
      <c r="D134"/>
      <c r="E134" s="1"/>
    </row>
    <row r="135" spans="3:5">
      <c r="C135"/>
      <c r="D135"/>
      <c r="E135" s="1"/>
    </row>
    <row r="136" spans="3:5">
      <c r="C136"/>
      <c r="D136"/>
      <c r="E136" s="1"/>
    </row>
    <row r="137" spans="3:5">
      <c r="C137"/>
      <c r="D137"/>
      <c r="E137" s="1"/>
    </row>
    <row r="138" spans="3:5">
      <c r="C138"/>
      <c r="D138"/>
      <c r="E138" s="1"/>
    </row>
    <row r="139" spans="3:5">
      <c r="C139"/>
      <c r="D139"/>
      <c r="E139" s="1"/>
    </row>
    <row r="140" spans="3:5">
      <c r="C140"/>
      <c r="D140"/>
      <c r="E140" s="1"/>
    </row>
    <row r="141" spans="3:5">
      <c r="C141"/>
      <c r="D141"/>
      <c r="E141" s="1"/>
    </row>
    <row r="142" spans="3:5">
      <c r="C142"/>
      <c r="D142"/>
      <c r="E142" s="1"/>
    </row>
    <row r="143" spans="3:5">
      <c r="C143"/>
      <c r="D143"/>
      <c r="E143" s="1"/>
    </row>
    <row r="144" spans="3:5">
      <c r="C144"/>
      <c r="D144"/>
      <c r="E144" s="1"/>
    </row>
    <row r="145" spans="3:5">
      <c r="C145"/>
      <c r="D145"/>
      <c r="E145" s="1"/>
    </row>
    <row r="146" spans="3:5">
      <c r="C146"/>
      <c r="D146"/>
      <c r="E146" s="1"/>
    </row>
    <row r="147" spans="3:5">
      <c r="C147"/>
      <c r="D147"/>
      <c r="E147" s="1"/>
    </row>
    <row r="148" spans="3:5">
      <c r="C148"/>
      <c r="D148"/>
      <c r="E148" s="1"/>
    </row>
    <row r="149" spans="3:5">
      <c r="C149"/>
      <c r="D149"/>
      <c r="E149" s="1"/>
    </row>
    <row r="150" spans="3:5">
      <c r="C150"/>
      <c r="D150"/>
      <c r="E150" s="1"/>
    </row>
    <row r="151" spans="3:5">
      <c r="C151"/>
      <c r="D151"/>
      <c r="E151" s="1"/>
    </row>
    <row r="152" spans="3:5">
      <c r="C152"/>
      <c r="D152"/>
      <c r="E152" s="1"/>
    </row>
    <row r="153" spans="3:5">
      <c r="C153"/>
      <c r="D153"/>
      <c r="E153" s="1"/>
    </row>
    <row r="154" spans="3:5">
      <c r="C154"/>
      <c r="D154"/>
      <c r="E154" s="1"/>
    </row>
    <row r="155" spans="3:5">
      <c r="C155"/>
      <c r="D155"/>
      <c r="E155" s="1"/>
    </row>
    <row r="156" spans="3:5">
      <c r="C156"/>
      <c r="D156"/>
      <c r="E156" s="1"/>
    </row>
    <row r="157" spans="3:5">
      <c r="C157"/>
      <c r="D157"/>
      <c r="E157" s="1"/>
    </row>
    <row r="158" spans="3:5">
      <c r="C158"/>
      <c r="D158"/>
      <c r="E158" s="1"/>
    </row>
    <row r="159" spans="3:5">
      <c r="C159"/>
      <c r="D159"/>
      <c r="E159" s="1"/>
    </row>
    <row r="160" spans="3:5">
      <c r="C160"/>
      <c r="D160"/>
      <c r="E160" s="1"/>
    </row>
    <row r="161" spans="3:5">
      <c r="C161"/>
      <c r="D161"/>
      <c r="E161" s="1"/>
    </row>
    <row r="162" spans="3:5">
      <c r="C162"/>
      <c r="D162"/>
      <c r="E162" s="1"/>
    </row>
    <row r="163" spans="3:5">
      <c r="C163"/>
      <c r="D163"/>
      <c r="E163" s="1"/>
    </row>
    <row r="164" spans="3:5">
      <c r="C164"/>
      <c r="D164"/>
      <c r="E164" s="1"/>
    </row>
    <row r="165" spans="3:5">
      <c r="C165"/>
      <c r="D165"/>
      <c r="E165" s="1"/>
    </row>
    <row r="166" spans="3:5">
      <c r="C166"/>
      <c r="D166"/>
      <c r="E166" s="1"/>
    </row>
    <row r="167" spans="3:5">
      <c r="C167"/>
      <c r="D167"/>
      <c r="E167" s="1"/>
    </row>
    <row r="168" spans="3:5">
      <c r="C168"/>
      <c r="D168"/>
      <c r="E168" s="1"/>
    </row>
    <row r="169" spans="3:5">
      <c r="C169"/>
      <c r="D169"/>
      <c r="E169" s="1"/>
    </row>
    <row r="170" spans="3:5">
      <c r="C170"/>
      <c r="D170"/>
      <c r="E170" s="1"/>
    </row>
    <row r="171" spans="3:5">
      <c r="C171"/>
      <c r="D171"/>
      <c r="E171" s="1"/>
    </row>
    <row r="172" spans="3:5">
      <c r="C172"/>
      <c r="D172"/>
      <c r="E172" s="1"/>
    </row>
    <row r="173" spans="3:5">
      <c r="C173"/>
      <c r="D173"/>
      <c r="E173" s="1"/>
    </row>
    <row r="174" spans="3:5">
      <c r="C174"/>
      <c r="D174"/>
      <c r="E174" s="1"/>
    </row>
    <row r="175" spans="3:5">
      <c r="C175"/>
      <c r="D175"/>
      <c r="E175" s="1"/>
    </row>
    <row r="176" spans="3:5">
      <c r="C176"/>
      <c r="D176"/>
      <c r="E176" s="1"/>
    </row>
    <row r="177" spans="3:5">
      <c r="C177"/>
      <c r="D177"/>
      <c r="E177" s="1"/>
    </row>
    <row r="178" spans="3:5">
      <c r="C178"/>
      <c r="D178"/>
      <c r="E178" s="1"/>
    </row>
    <row r="179" spans="3:5">
      <c r="C179"/>
      <c r="D179"/>
      <c r="E179" s="1"/>
    </row>
    <row r="180" spans="3:5">
      <c r="C180"/>
      <c r="D180"/>
      <c r="E180" s="1"/>
    </row>
    <row r="181" spans="3:5">
      <c r="C181"/>
      <c r="D181"/>
      <c r="E181" s="1"/>
    </row>
    <row r="182" spans="3:5">
      <c r="C182"/>
      <c r="D182"/>
      <c r="E182" s="1"/>
    </row>
    <row r="183" spans="3:5">
      <c r="C183"/>
      <c r="D183"/>
      <c r="E183" s="1"/>
    </row>
    <row r="184" spans="3:5">
      <c r="C184"/>
      <c r="D184"/>
      <c r="E184" s="1"/>
    </row>
    <row r="185" spans="3:5">
      <c r="C185"/>
      <c r="D185"/>
      <c r="E185" s="1"/>
    </row>
    <row r="186" spans="3:5">
      <c r="C186"/>
      <c r="D186"/>
      <c r="E186" s="1"/>
    </row>
    <row r="187" spans="3:5">
      <c r="C187"/>
      <c r="D187"/>
      <c r="E187" s="1"/>
    </row>
    <row r="188" spans="3:5">
      <c r="C188"/>
      <c r="D188"/>
      <c r="E188" s="1"/>
    </row>
    <row r="189" spans="3:5">
      <c r="C189"/>
      <c r="D189"/>
      <c r="E189" s="1"/>
    </row>
    <row r="190" spans="3:5">
      <c r="C190"/>
      <c r="D190"/>
      <c r="E190" s="1"/>
    </row>
    <row r="191" spans="3:5">
      <c r="C191"/>
      <c r="D191"/>
      <c r="E191" s="1"/>
    </row>
    <row r="192" spans="3:5">
      <c r="C192"/>
      <c r="D192"/>
      <c r="E192" s="1"/>
    </row>
    <row r="193" spans="3:5">
      <c r="C193"/>
      <c r="D193"/>
      <c r="E193" s="1"/>
    </row>
    <row r="194" spans="3:5">
      <c r="C194"/>
      <c r="D194"/>
      <c r="E194" s="1"/>
    </row>
    <row r="195" spans="3:5">
      <c r="C195"/>
      <c r="D195"/>
      <c r="E195" s="1"/>
    </row>
    <row r="196" spans="3:5">
      <c r="C196"/>
      <c r="D196"/>
      <c r="E196" s="1"/>
    </row>
    <row r="197" spans="3:5">
      <c r="C197"/>
      <c r="D197"/>
      <c r="E197" s="1"/>
    </row>
    <row r="198" spans="3:5">
      <c r="C198"/>
      <c r="D198"/>
      <c r="E198" s="1"/>
    </row>
    <row r="199" spans="3:5">
      <c r="C199"/>
      <c r="D199"/>
      <c r="E199" s="1"/>
    </row>
    <row r="200" spans="3:5">
      <c r="C200"/>
      <c r="D200"/>
      <c r="E200" s="1"/>
    </row>
    <row r="201" spans="3:5">
      <c r="C201"/>
      <c r="D201"/>
      <c r="E201" s="1"/>
    </row>
    <row r="202" spans="3:5">
      <c r="C202"/>
      <c r="D202"/>
      <c r="E202" s="1"/>
    </row>
    <row r="203" spans="3:5">
      <c r="C203"/>
      <c r="D203"/>
      <c r="E203" s="1"/>
    </row>
    <row r="204" spans="3:5">
      <c r="C204"/>
      <c r="D204"/>
      <c r="E204" s="1"/>
    </row>
    <row r="205" spans="3:5">
      <c r="C205"/>
      <c r="D205"/>
      <c r="E205" s="1"/>
    </row>
    <row r="206" spans="3:5">
      <c r="C206"/>
      <c r="D206"/>
      <c r="E206" s="1"/>
    </row>
    <row r="207" spans="3:5">
      <c r="C207"/>
      <c r="D207"/>
      <c r="E207" s="1"/>
    </row>
    <row r="208" spans="3:5">
      <c r="C208"/>
      <c r="D208"/>
      <c r="E208" s="1"/>
    </row>
    <row r="209" spans="3:5">
      <c r="C209"/>
      <c r="D209"/>
      <c r="E209" s="1"/>
    </row>
    <row r="210" spans="3:5">
      <c r="C210"/>
      <c r="D210"/>
      <c r="E210" s="1"/>
    </row>
    <row r="211" spans="3:5">
      <c r="C211"/>
      <c r="D211"/>
      <c r="E211" s="1"/>
    </row>
    <row r="212" spans="3:5">
      <c r="C212"/>
      <c r="D212"/>
      <c r="E212" s="1"/>
    </row>
    <row r="213" spans="3:5">
      <c r="C213"/>
      <c r="D213"/>
      <c r="E213" s="1"/>
    </row>
    <row r="214" spans="3:5">
      <c r="C214"/>
      <c r="D214"/>
      <c r="E214" s="1"/>
    </row>
    <row r="215" spans="3:5">
      <c r="C215"/>
      <c r="D215"/>
      <c r="E215" s="1"/>
    </row>
    <row r="216" spans="3:5">
      <c r="C216"/>
      <c r="D216"/>
      <c r="E216" s="1"/>
    </row>
    <row r="217" spans="3:5">
      <c r="C217"/>
      <c r="D217"/>
      <c r="E217" s="1"/>
    </row>
    <row r="218" spans="3:5">
      <c r="C218"/>
      <c r="D218"/>
      <c r="E218" s="1"/>
    </row>
    <row r="219" spans="3:5">
      <c r="C219"/>
      <c r="D219"/>
      <c r="E219" s="1"/>
    </row>
    <row r="220" spans="3:5">
      <c r="C220"/>
      <c r="D220"/>
      <c r="E220" s="1"/>
    </row>
    <row r="221" spans="3:5">
      <c r="C221"/>
      <c r="D221"/>
      <c r="E221" s="1"/>
    </row>
    <row r="222" spans="3:5">
      <c r="C222"/>
      <c r="D222"/>
      <c r="E222" s="1"/>
    </row>
    <row r="223" spans="3:5">
      <c r="C223"/>
      <c r="D223"/>
      <c r="E223" s="1"/>
    </row>
    <row r="224" spans="3:5">
      <c r="C224"/>
      <c r="D224"/>
      <c r="E224" s="1"/>
    </row>
    <row r="225" spans="3:5">
      <c r="C225"/>
      <c r="D225"/>
      <c r="E225" s="1"/>
    </row>
    <row r="226" spans="3:5">
      <c r="C226"/>
      <c r="D226"/>
      <c r="E226" s="1"/>
    </row>
    <row r="227" spans="3:5">
      <c r="C227"/>
      <c r="D227"/>
      <c r="E227" s="1"/>
    </row>
    <row r="228" spans="3:5">
      <c r="C228"/>
      <c r="D228"/>
      <c r="E228" s="1"/>
    </row>
    <row r="229" spans="3:5">
      <c r="C229"/>
      <c r="D229"/>
      <c r="E229" s="1"/>
    </row>
    <row r="230" spans="3:5">
      <c r="C230"/>
      <c r="D230"/>
      <c r="E230" s="1"/>
    </row>
    <row r="231" spans="3:5">
      <c r="C231"/>
      <c r="D231"/>
      <c r="E231" s="1"/>
    </row>
    <row r="232" spans="3:5">
      <c r="C232"/>
      <c r="D232"/>
      <c r="E232" s="1"/>
    </row>
    <row r="233" spans="3:5">
      <c r="C233"/>
      <c r="D233"/>
      <c r="E233" s="1"/>
    </row>
    <row r="234" spans="3:5">
      <c r="C234"/>
      <c r="D234"/>
      <c r="E234" s="1"/>
    </row>
    <row r="235" spans="3:5">
      <c r="C235"/>
      <c r="D235"/>
      <c r="E235" s="1"/>
    </row>
    <row r="236" spans="3:5">
      <c r="C236"/>
      <c r="D236"/>
      <c r="E236" s="1"/>
    </row>
    <row r="237" spans="3:5">
      <c r="C237"/>
      <c r="D237"/>
      <c r="E237" s="1"/>
    </row>
    <row r="238" spans="3:5">
      <c r="C238"/>
      <c r="D238"/>
      <c r="E238" s="1"/>
    </row>
    <row r="239" spans="3:5">
      <c r="C239"/>
      <c r="D239"/>
      <c r="E239" s="1"/>
    </row>
    <row r="240" spans="3:5">
      <c r="C240"/>
      <c r="D240"/>
      <c r="E240" s="1"/>
    </row>
    <row r="241" spans="3:5">
      <c r="C241"/>
      <c r="D241"/>
      <c r="E241" s="1"/>
    </row>
  </sheetData>
  <sortState ref="A2:G241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Efficiency</dc:creator>
  <cp:lastModifiedBy>Efficiency</cp:lastModifiedBy>
  <dcterms:created xsi:type="dcterms:W3CDTF">2018-06-25T22:40:15Z</dcterms:created>
  <dcterms:modified xsi:type="dcterms:W3CDTF">2018-06-26T21:39:10Z</dcterms:modified>
</cp:coreProperties>
</file>