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6" windowWidth="22980" windowHeight="9552"/>
  </bookViews>
  <sheets>
    <sheet name="Sheet1" sheetId="1" r:id="rId1"/>
    <sheet name="Sheet2" sheetId="2" r:id="rId2"/>
    <sheet name="Sheet3" sheetId="3" r:id="rId3"/>
  </sheets>
  <calcPr calcId="145621"/>
  <fileRecoveryPr repairLoad="1"/>
</workbook>
</file>

<file path=xl/calcChain.xml><?xml version="1.0" encoding="utf-8"?>
<calcChain xmlns="http://schemas.openxmlformats.org/spreadsheetml/2006/main">
  <c r="E19" i="1" l="1"/>
  <c r="E16" i="1"/>
  <c r="E23" i="1"/>
  <c r="E13" i="1"/>
  <c r="E24" i="1"/>
  <c r="E25" i="1"/>
  <c r="E26" i="1"/>
  <c r="E18" i="1"/>
  <c r="E8" i="1"/>
  <c r="E2" i="1"/>
  <c r="E7" i="1"/>
  <c r="E3" i="1"/>
  <c r="E4" i="1"/>
  <c r="E21" i="1"/>
  <c r="E11" i="1"/>
  <c r="E12" i="1"/>
  <c r="E9" i="1"/>
  <c r="E10" i="1"/>
  <c r="E20" i="1"/>
  <c r="E6" i="1"/>
  <c r="E5" i="1"/>
  <c r="E17" i="1"/>
  <c r="E22" i="1"/>
  <c r="E15" i="1"/>
  <c r="E27" i="1"/>
  <c r="AN27" i="1"/>
  <c r="AO27" i="1"/>
  <c r="AP27" i="1"/>
  <c r="AQ27" i="1"/>
  <c r="AR27" i="1"/>
  <c r="AS27" i="1"/>
  <c r="AT27" i="1"/>
  <c r="AU27" i="1"/>
  <c r="AV27" i="1"/>
  <c r="AW27" i="1"/>
  <c r="AX27" i="1"/>
  <c r="AY27" i="1"/>
  <c r="AZ27" i="1"/>
  <c r="BA27" i="1"/>
  <c r="BB27" i="1"/>
  <c r="BC27" i="1"/>
  <c r="BD27" i="1"/>
  <c r="BE27" i="1"/>
  <c r="BF27" i="1"/>
  <c r="BG27" i="1"/>
  <c r="BH27" i="1"/>
  <c r="BI27" i="1"/>
  <c r="BJ27" i="1"/>
  <c r="BK27" i="1"/>
  <c r="BL27" i="1"/>
  <c r="BM27" i="1"/>
  <c r="BN27" i="1"/>
  <c r="BO27" i="1"/>
  <c r="BP27" i="1"/>
  <c r="BQ27" i="1"/>
  <c r="BR27" i="1"/>
  <c r="AN19" i="1"/>
  <c r="AO19" i="1"/>
  <c r="AP19" i="1"/>
  <c r="AQ19" i="1"/>
  <c r="AR19" i="1"/>
  <c r="AS19" i="1"/>
  <c r="AT19" i="1"/>
  <c r="AU19" i="1"/>
  <c r="AV19" i="1"/>
  <c r="AW19" i="1"/>
  <c r="AX19" i="1"/>
  <c r="AY19" i="1"/>
  <c r="AZ19" i="1"/>
  <c r="BA19" i="1"/>
  <c r="BB19" i="1"/>
  <c r="BC19" i="1"/>
  <c r="BD19" i="1"/>
  <c r="BE19" i="1"/>
  <c r="BF19" i="1"/>
  <c r="BG19" i="1"/>
  <c r="BH19" i="1"/>
  <c r="BI19" i="1"/>
  <c r="BJ19" i="1"/>
  <c r="BK19" i="1"/>
  <c r="BL19" i="1"/>
  <c r="BM19" i="1"/>
  <c r="BN19" i="1"/>
  <c r="BO19" i="1"/>
  <c r="BP19" i="1"/>
  <c r="BQ19" i="1"/>
  <c r="BR19" i="1"/>
  <c r="AN16" i="1"/>
  <c r="AO16" i="1"/>
  <c r="AP16" i="1"/>
  <c r="AQ16" i="1"/>
  <c r="AR16" i="1"/>
  <c r="AS16" i="1"/>
  <c r="AT16" i="1"/>
  <c r="AU16" i="1"/>
  <c r="AV16" i="1"/>
  <c r="AW16" i="1"/>
  <c r="AX16" i="1"/>
  <c r="AY16" i="1"/>
  <c r="AZ16" i="1"/>
  <c r="BA16" i="1"/>
  <c r="BB16" i="1"/>
  <c r="BC16" i="1"/>
  <c r="BD16" i="1"/>
  <c r="BE16" i="1"/>
  <c r="BF16" i="1"/>
  <c r="BG16" i="1"/>
  <c r="BH16" i="1"/>
  <c r="BI16" i="1"/>
  <c r="BJ16" i="1"/>
  <c r="BK16" i="1"/>
  <c r="BL16" i="1"/>
  <c r="BM16" i="1"/>
  <c r="BN16" i="1"/>
  <c r="BO16" i="1"/>
  <c r="BP16" i="1"/>
  <c r="BQ16" i="1"/>
  <c r="BR16" i="1"/>
  <c r="AN23" i="1"/>
  <c r="AO23" i="1"/>
  <c r="AP23" i="1"/>
  <c r="AQ23" i="1"/>
  <c r="AR23" i="1"/>
  <c r="AS23" i="1"/>
  <c r="AT23" i="1"/>
  <c r="AU23" i="1"/>
  <c r="AV23" i="1"/>
  <c r="AW23" i="1"/>
  <c r="AX23" i="1"/>
  <c r="AY23" i="1"/>
  <c r="AZ23" i="1"/>
  <c r="BA23" i="1"/>
  <c r="BB23" i="1"/>
  <c r="BC23" i="1"/>
  <c r="BD23" i="1"/>
  <c r="BE23" i="1"/>
  <c r="BF23" i="1"/>
  <c r="BG23" i="1"/>
  <c r="BH23" i="1"/>
  <c r="BI23" i="1"/>
  <c r="BJ23" i="1"/>
  <c r="BK23" i="1"/>
  <c r="BL23" i="1"/>
  <c r="BM23" i="1"/>
  <c r="BN23" i="1"/>
  <c r="BO23" i="1"/>
  <c r="BP23" i="1"/>
  <c r="BQ23" i="1"/>
  <c r="BR23" i="1"/>
  <c r="AN13" i="1"/>
  <c r="AO13" i="1"/>
  <c r="AP13" i="1"/>
  <c r="AQ13" i="1"/>
  <c r="AR13" i="1"/>
  <c r="AS13" i="1"/>
  <c r="AT13" i="1"/>
  <c r="AU13" i="1"/>
  <c r="AV13" i="1"/>
  <c r="AW13" i="1"/>
  <c r="AX13" i="1"/>
  <c r="AY13" i="1"/>
  <c r="AZ13" i="1"/>
  <c r="BA13" i="1"/>
  <c r="BB13" i="1"/>
  <c r="BC13" i="1"/>
  <c r="BD13" i="1"/>
  <c r="BE13" i="1"/>
  <c r="BF13" i="1"/>
  <c r="BG13" i="1"/>
  <c r="BH13" i="1"/>
  <c r="BI13" i="1"/>
  <c r="BJ13" i="1"/>
  <c r="BK13" i="1"/>
  <c r="BL13" i="1"/>
  <c r="BM13" i="1"/>
  <c r="BN13" i="1"/>
  <c r="BO13" i="1"/>
  <c r="BP13" i="1"/>
  <c r="BQ13" i="1"/>
  <c r="BR13" i="1"/>
  <c r="AN24" i="1"/>
  <c r="AO24" i="1"/>
  <c r="AP24" i="1"/>
  <c r="AQ24" i="1"/>
  <c r="AR24" i="1"/>
  <c r="AS24" i="1"/>
  <c r="AT24" i="1"/>
  <c r="AU24" i="1"/>
  <c r="AV24" i="1"/>
  <c r="AW24" i="1"/>
  <c r="AX24" i="1"/>
  <c r="AY24" i="1"/>
  <c r="AZ24" i="1"/>
  <c r="BA24" i="1"/>
  <c r="BB24" i="1"/>
  <c r="BC24" i="1"/>
  <c r="BD24" i="1"/>
  <c r="BE24" i="1"/>
  <c r="BF24" i="1"/>
  <c r="BG24" i="1"/>
  <c r="BH24" i="1"/>
  <c r="BI24" i="1"/>
  <c r="BJ24" i="1"/>
  <c r="BK24" i="1"/>
  <c r="BL24" i="1"/>
  <c r="BM24" i="1"/>
  <c r="BN24" i="1"/>
  <c r="BO24" i="1"/>
  <c r="BP24" i="1"/>
  <c r="BQ24" i="1"/>
  <c r="BR24" i="1"/>
  <c r="AN25" i="1"/>
  <c r="AO25" i="1"/>
  <c r="AP25" i="1"/>
  <c r="AQ25" i="1"/>
  <c r="AR25" i="1"/>
  <c r="AS25" i="1"/>
  <c r="AT25" i="1"/>
  <c r="AU25" i="1"/>
  <c r="AV25" i="1"/>
  <c r="AW25" i="1"/>
  <c r="AX25" i="1"/>
  <c r="AY25" i="1"/>
  <c r="AZ25" i="1"/>
  <c r="BA25" i="1"/>
  <c r="BB25" i="1"/>
  <c r="BC25" i="1"/>
  <c r="BD25" i="1"/>
  <c r="BE25" i="1"/>
  <c r="BF25" i="1"/>
  <c r="BG25" i="1"/>
  <c r="BH25" i="1"/>
  <c r="BI25" i="1"/>
  <c r="BJ25" i="1"/>
  <c r="BK25" i="1"/>
  <c r="BL25" i="1"/>
  <c r="BM25" i="1"/>
  <c r="BN25" i="1"/>
  <c r="BO25" i="1"/>
  <c r="BP25" i="1"/>
  <c r="BQ25" i="1"/>
  <c r="BR25" i="1"/>
  <c r="AN26" i="1"/>
  <c r="AO26" i="1"/>
  <c r="AP26" i="1"/>
  <c r="AQ26" i="1"/>
  <c r="AR26" i="1"/>
  <c r="AS26" i="1"/>
  <c r="AT26" i="1"/>
  <c r="AU26" i="1"/>
  <c r="AV26" i="1"/>
  <c r="AW26" i="1"/>
  <c r="AX26" i="1"/>
  <c r="AY26" i="1"/>
  <c r="AZ26" i="1"/>
  <c r="BA26" i="1"/>
  <c r="BB26" i="1"/>
  <c r="BC26" i="1"/>
  <c r="BD26" i="1"/>
  <c r="BE26" i="1"/>
  <c r="BF26" i="1"/>
  <c r="BG26" i="1"/>
  <c r="BH26" i="1"/>
  <c r="BI26" i="1"/>
  <c r="BJ26" i="1"/>
  <c r="BK26" i="1"/>
  <c r="BL26" i="1"/>
  <c r="BM26" i="1"/>
  <c r="BN26" i="1"/>
  <c r="BO26" i="1"/>
  <c r="BP26" i="1"/>
  <c r="BQ26" i="1"/>
  <c r="BR26" i="1"/>
  <c r="AN18" i="1"/>
  <c r="AO18" i="1"/>
  <c r="AP18" i="1"/>
  <c r="AQ18" i="1"/>
  <c r="AR18" i="1"/>
  <c r="AS18" i="1"/>
  <c r="AT18" i="1"/>
  <c r="AU18" i="1"/>
  <c r="AV18" i="1"/>
  <c r="AW18" i="1"/>
  <c r="AX18" i="1"/>
  <c r="AY18" i="1"/>
  <c r="AZ18" i="1"/>
  <c r="BA18" i="1"/>
  <c r="BB18" i="1"/>
  <c r="BC18" i="1"/>
  <c r="BD18" i="1"/>
  <c r="BE18" i="1"/>
  <c r="BF18" i="1"/>
  <c r="BG18" i="1"/>
  <c r="BH18" i="1"/>
  <c r="BI18" i="1"/>
  <c r="BJ18" i="1"/>
  <c r="BK18" i="1"/>
  <c r="BL18" i="1"/>
  <c r="BM18" i="1"/>
  <c r="BN18" i="1"/>
  <c r="BO18" i="1"/>
  <c r="BP18" i="1"/>
  <c r="BQ18" i="1"/>
  <c r="BR18" i="1"/>
  <c r="AN8" i="1"/>
  <c r="AO8" i="1"/>
  <c r="AP8" i="1"/>
  <c r="AQ8" i="1"/>
  <c r="AR8" i="1"/>
  <c r="AS8" i="1"/>
  <c r="AT8" i="1"/>
  <c r="AU8" i="1"/>
  <c r="AV8" i="1"/>
  <c r="AW8" i="1"/>
  <c r="AX8" i="1"/>
  <c r="AY8" i="1"/>
  <c r="AZ8" i="1"/>
  <c r="BA8" i="1"/>
  <c r="BB8" i="1"/>
  <c r="BC8" i="1"/>
  <c r="BD8" i="1"/>
  <c r="BE8" i="1"/>
  <c r="BF8" i="1"/>
  <c r="BG8" i="1"/>
  <c r="BH8" i="1"/>
  <c r="BI8" i="1"/>
  <c r="BJ8" i="1"/>
  <c r="BK8" i="1"/>
  <c r="BL8" i="1"/>
  <c r="BM8" i="1"/>
  <c r="BN8" i="1"/>
  <c r="BO8" i="1"/>
  <c r="BP8" i="1"/>
  <c r="BQ8" i="1"/>
  <c r="BR8" i="1"/>
  <c r="AN2" i="1"/>
  <c r="AO2" i="1"/>
  <c r="AP2" i="1"/>
  <c r="AQ2" i="1"/>
  <c r="AR2" i="1"/>
  <c r="AS2" i="1"/>
  <c r="AT2" i="1"/>
  <c r="AU2" i="1"/>
  <c r="AV2" i="1"/>
  <c r="AW2" i="1"/>
  <c r="AX2" i="1"/>
  <c r="AY2" i="1"/>
  <c r="AZ2" i="1"/>
  <c r="BA2" i="1"/>
  <c r="BB2" i="1"/>
  <c r="BC2" i="1"/>
  <c r="BD2" i="1"/>
  <c r="BE2" i="1"/>
  <c r="BF2" i="1"/>
  <c r="BG2" i="1"/>
  <c r="BH2" i="1"/>
  <c r="BI2" i="1"/>
  <c r="BJ2" i="1"/>
  <c r="BK2" i="1"/>
  <c r="BL2" i="1"/>
  <c r="BM2" i="1"/>
  <c r="BN2" i="1"/>
  <c r="BO2" i="1"/>
  <c r="BP2" i="1"/>
  <c r="BQ2" i="1"/>
  <c r="BR2" i="1"/>
  <c r="AN7" i="1"/>
  <c r="AO7" i="1"/>
  <c r="AP7" i="1"/>
  <c r="AQ7" i="1"/>
  <c r="AR7" i="1"/>
  <c r="AS7" i="1"/>
  <c r="AT7" i="1"/>
  <c r="AU7" i="1"/>
  <c r="AV7" i="1"/>
  <c r="AW7" i="1"/>
  <c r="AX7" i="1"/>
  <c r="AY7" i="1"/>
  <c r="AZ7" i="1"/>
  <c r="BA7" i="1"/>
  <c r="BB7" i="1"/>
  <c r="BC7" i="1"/>
  <c r="BD7" i="1"/>
  <c r="BE7" i="1"/>
  <c r="BF7" i="1"/>
  <c r="BG7" i="1"/>
  <c r="BH7" i="1"/>
  <c r="BI7" i="1"/>
  <c r="BJ7" i="1"/>
  <c r="BK7" i="1"/>
  <c r="BL7" i="1"/>
  <c r="BM7" i="1"/>
  <c r="BN7" i="1"/>
  <c r="BO7" i="1"/>
  <c r="BP7" i="1"/>
  <c r="BQ7" i="1"/>
  <c r="BR7" i="1"/>
  <c r="AN3" i="1"/>
  <c r="AO3" i="1"/>
  <c r="AP3" i="1"/>
  <c r="AQ3" i="1"/>
  <c r="AR3" i="1"/>
  <c r="AS3" i="1"/>
  <c r="AT3" i="1"/>
  <c r="AU3" i="1"/>
  <c r="AV3" i="1"/>
  <c r="AW3" i="1"/>
  <c r="AX3" i="1"/>
  <c r="AY3" i="1"/>
  <c r="AZ3" i="1"/>
  <c r="BA3" i="1"/>
  <c r="BB3" i="1"/>
  <c r="BC3" i="1"/>
  <c r="BD3" i="1"/>
  <c r="BE3" i="1"/>
  <c r="BF3" i="1"/>
  <c r="BG3" i="1"/>
  <c r="BH3" i="1"/>
  <c r="BI3" i="1"/>
  <c r="BJ3" i="1"/>
  <c r="BK3" i="1"/>
  <c r="BL3" i="1"/>
  <c r="BM3" i="1"/>
  <c r="BN3" i="1"/>
  <c r="BO3" i="1"/>
  <c r="BP3" i="1"/>
  <c r="BQ3" i="1"/>
  <c r="BR3" i="1"/>
  <c r="AN4" i="1"/>
  <c r="AO4" i="1"/>
  <c r="AP4" i="1"/>
  <c r="AQ4" i="1"/>
  <c r="AR4" i="1"/>
  <c r="AS4" i="1"/>
  <c r="AT4" i="1"/>
  <c r="AU4" i="1"/>
  <c r="AV4" i="1"/>
  <c r="AW4" i="1"/>
  <c r="AX4" i="1"/>
  <c r="AY4" i="1"/>
  <c r="AZ4" i="1"/>
  <c r="BA4" i="1"/>
  <c r="BB4" i="1"/>
  <c r="BC4" i="1"/>
  <c r="BD4" i="1"/>
  <c r="BE4" i="1"/>
  <c r="BF4" i="1"/>
  <c r="BG4" i="1"/>
  <c r="BH4" i="1"/>
  <c r="BI4" i="1"/>
  <c r="BJ4" i="1"/>
  <c r="BK4" i="1"/>
  <c r="BL4" i="1"/>
  <c r="BM4" i="1"/>
  <c r="BN4" i="1"/>
  <c r="BO4" i="1"/>
  <c r="BP4" i="1"/>
  <c r="BQ4" i="1"/>
  <c r="BR4" i="1"/>
  <c r="AN21" i="1"/>
  <c r="AO21" i="1"/>
  <c r="AP21" i="1"/>
  <c r="AQ21" i="1"/>
  <c r="AR21" i="1"/>
  <c r="AS21" i="1"/>
  <c r="AT21" i="1"/>
  <c r="AU21" i="1"/>
  <c r="AV21" i="1"/>
  <c r="AW21" i="1"/>
  <c r="AX21" i="1"/>
  <c r="AY21" i="1"/>
  <c r="AZ21" i="1"/>
  <c r="BA21" i="1"/>
  <c r="BB21" i="1"/>
  <c r="BC21" i="1"/>
  <c r="BD21" i="1"/>
  <c r="BE21" i="1"/>
  <c r="BF21" i="1"/>
  <c r="BG21" i="1"/>
  <c r="BH21" i="1"/>
  <c r="BI21" i="1"/>
  <c r="BJ21" i="1"/>
  <c r="BK21" i="1"/>
  <c r="BL21" i="1"/>
  <c r="BM21" i="1"/>
  <c r="BN21" i="1"/>
  <c r="BO21" i="1"/>
  <c r="BP21" i="1"/>
  <c r="BQ21" i="1"/>
  <c r="BR21" i="1"/>
  <c r="AN11" i="1"/>
  <c r="AO11" i="1"/>
  <c r="AP11" i="1"/>
  <c r="AQ11" i="1"/>
  <c r="AR11" i="1"/>
  <c r="AS11" i="1"/>
  <c r="AT11" i="1"/>
  <c r="AU11" i="1"/>
  <c r="AV11" i="1"/>
  <c r="AW11" i="1"/>
  <c r="AX11" i="1"/>
  <c r="AY11" i="1"/>
  <c r="AZ11" i="1"/>
  <c r="BA11" i="1"/>
  <c r="BB11" i="1"/>
  <c r="BC11" i="1"/>
  <c r="BD11" i="1"/>
  <c r="BE11" i="1"/>
  <c r="BF11" i="1"/>
  <c r="BG11" i="1"/>
  <c r="BH11" i="1"/>
  <c r="BI11" i="1"/>
  <c r="BJ11" i="1"/>
  <c r="BK11" i="1"/>
  <c r="BL11" i="1"/>
  <c r="BM11" i="1"/>
  <c r="BN11" i="1"/>
  <c r="BO11" i="1"/>
  <c r="BP11" i="1"/>
  <c r="BQ11" i="1"/>
  <c r="BR11" i="1"/>
  <c r="AN12" i="1"/>
  <c r="AO12" i="1"/>
  <c r="AP12" i="1"/>
  <c r="AQ12" i="1"/>
  <c r="AR12" i="1"/>
  <c r="AS12" i="1"/>
  <c r="AT12" i="1"/>
  <c r="AU12" i="1"/>
  <c r="AV12" i="1"/>
  <c r="AW12" i="1"/>
  <c r="AX12" i="1"/>
  <c r="AY12" i="1"/>
  <c r="AZ12" i="1"/>
  <c r="BA12" i="1"/>
  <c r="BB12" i="1"/>
  <c r="BC12" i="1"/>
  <c r="BD12" i="1"/>
  <c r="BE12" i="1"/>
  <c r="BF12" i="1"/>
  <c r="BG12" i="1"/>
  <c r="BH12" i="1"/>
  <c r="BI12" i="1"/>
  <c r="BJ12" i="1"/>
  <c r="BK12" i="1"/>
  <c r="BL12" i="1"/>
  <c r="BM12" i="1"/>
  <c r="BN12" i="1"/>
  <c r="BO12" i="1"/>
  <c r="BP12" i="1"/>
  <c r="BQ12" i="1"/>
  <c r="BR12" i="1"/>
  <c r="AN9" i="1"/>
  <c r="AO9" i="1"/>
  <c r="AP9" i="1"/>
  <c r="AQ9" i="1"/>
  <c r="AR9" i="1"/>
  <c r="AS9" i="1"/>
  <c r="AT9" i="1"/>
  <c r="AU9" i="1"/>
  <c r="AV9" i="1"/>
  <c r="AW9" i="1"/>
  <c r="AX9" i="1"/>
  <c r="AY9" i="1"/>
  <c r="AZ9" i="1"/>
  <c r="BA9" i="1"/>
  <c r="BB9" i="1"/>
  <c r="BC9" i="1"/>
  <c r="BD9" i="1"/>
  <c r="BE9" i="1"/>
  <c r="BF9" i="1"/>
  <c r="BG9" i="1"/>
  <c r="BH9" i="1"/>
  <c r="BI9" i="1"/>
  <c r="BJ9" i="1"/>
  <c r="BK9" i="1"/>
  <c r="BL9" i="1"/>
  <c r="BM9" i="1"/>
  <c r="BN9" i="1"/>
  <c r="BO9" i="1"/>
  <c r="BP9" i="1"/>
  <c r="BQ9" i="1"/>
  <c r="BR9" i="1"/>
  <c r="AN10" i="1"/>
  <c r="AO10" i="1"/>
  <c r="AP10" i="1"/>
  <c r="AQ10" i="1"/>
  <c r="AR10" i="1"/>
  <c r="AS10" i="1"/>
  <c r="AT10" i="1"/>
  <c r="AU10" i="1"/>
  <c r="AV10" i="1"/>
  <c r="AW10" i="1"/>
  <c r="AX10" i="1"/>
  <c r="AY10" i="1"/>
  <c r="AZ10" i="1"/>
  <c r="BA10" i="1"/>
  <c r="BB10" i="1"/>
  <c r="BC10" i="1"/>
  <c r="BD10" i="1"/>
  <c r="BE10" i="1"/>
  <c r="BF10" i="1"/>
  <c r="BG10" i="1"/>
  <c r="BH10" i="1"/>
  <c r="BI10" i="1"/>
  <c r="BJ10" i="1"/>
  <c r="BK10" i="1"/>
  <c r="BL10" i="1"/>
  <c r="BM10" i="1"/>
  <c r="BN10" i="1"/>
  <c r="BO10" i="1"/>
  <c r="BP10" i="1"/>
  <c r="BQ10" i="1"/>
  <c r="BR10" i="1"/>
  <c r="AN28" i="1"/>
  <c r="AO28" i="1"/>
  <c r="AP28" i="1"/>
  <c r="AQ28" i="1"/>
  <c r="AR28" i="1"/>
  <c r="AS28" i="1"/>
  <c r="AT28" i="1"/>
  <c r="AU28" i="1"/>
  <c r="AV28" i="1"/>
  <c r="AW28" i="1"/>
  <c r="AX28" i="1"/>
  <c r="AY28" i="1"/>
  <c r="AZ28" i="1"/>
  <c r="BA28" i="1"/>
  <c r="BB28" i="1"/>
  <c r="BC28" i="1"/>
  <c r="BD28" i="1"/>
  <c r="BE28" i="1"/>
  <c r="BF28" i="1"/>
  <c r="BG28" i="1"/>
  <c r="BH28" i="1"/>
  <c r="BI28" i="1"/>
  <c r="BJ28" i="1"/>
  <c r="BK28" i="1"/>
  <c r="BL28" i="1"/>
  <c r="BM28" i="1"/>
  <c r="BN28" i="1"/>
  <c r="BO28" i="1"/>
  <c r="BP28" i="1"/>
  <c r="BQ28" i="1"/>
  <c r="BR28" i="1"/>
  <c r="AN20" i="1"/>
  <c r="AO20" i="1"/>
  <c r="AP20" i="1"/>
  <c r="AQ20" i="1"/>
  <c r="AR20" i="1"/>
  <c r="AS20" i="1"/>
  <c r="AT20" i="1"/>
  <c r="AU20" i="1"/>
  <c r="AV20" i="1"/>
  <c r="AW20" i="1"/>
  <c r="AX20" i="1"/>
  <c r="AY20" i="1"/>
  <c r="AZ20" i="1"/>
  <c r="BA20" i="1"/>
  <c r="BB20" i="1"/>
  <c r="BC20" i="1"/>
  <c r="BD20" i="1"/>
  <c r="BE20" i="1"/>
  <c r="BF20" i="1"/>
  <c r="BG20" i="1"/>
  <c r="BH20" i="1"/>
  <c r="BI20" i="1"/>
  <c r="BJ20" i="1"/>
  <c r="BK20" i="1"/>
  <c r="BL20" i="1"/>
  <c r="BM20" i="1"/>
  <c r="BN20" i="1"/>
  <c r="BO20" i="1"/>
  <c r="BP20" i="1"/>
  <c r="BQ20" i="1"/>
  <c r="BR20" i="1"/>
  <c r="AN14" i="1"/>
  <c r="AO14" i="1"/>
  <c r="AP14" i="1"/>
  <c r="AQ14" i="1"/>
  <c r="AR14" i="1"/>
  <c r="AS14" i="1"/>
  <c r="AT14" i="1"/>
  <c r="AU14" i="1"/>
  <c r="AV14" i="1"/>
  <c r="AW14" i="1"/>
  <c r="AX14" i="1"/>
  <c r="AY14" i="1"/>
  <c r="AZ14" i="1"/>
  <c r="BA14" i="1"/>
  <c r="BB14" i="1"/>
  <c r="BC14" i="1"/>
  <c r="BD14" i="1"/>
  <c r="BE14" i="1"/>
  <c r="BF14" i="1"/>
  <c r="BG14" i="1"/>
  <c r="BH14" i="1"/>
  <c r="BI14" i="1"/>
  <c r="BJ14" i="1"/>
  <c r="BK14" i="1"/>
  <c r="BL14" i="1"/>
  <c r="BM14" i="1"/>
  <c r="BN14" i="1"/>
  <c r="BO14" i="1"/>
  <c r="BP14" i="1"/>
  <c r="BQ14" i="1"/>
  <c r="BR14" i="1"/>
  <c r="AN6" i="1"/>
  <c r="AO6" i="1"/>
  <c r="AP6" i="1"/>
  <c r="AQ6" i="1"/>
  <c r="AR6" i="1"/>
  <c r="AS6" i="1"/>
  <c r="AT6" i="1"/>
  <c r="AU6" i="1"/>
  <c r="AV6" i="1"/>
  <c r="AW6" i="1"/>
  <c r="AX6" i="1"/>
  <c r="AY6" i="1"/>
  <c r="AZ6" i="1"/>
  <c r="BA6" i="1"/>
  <c r="BB6" i="1"/>
  <c r="BC6" i="1"/>
  <c r="BD6" i="1"/>
  <c r="BE6" i="1"/>
  <c r="BF6" i="1"/>
  <c r="BG6" i="1"/>
  <c r="BH6" i="1"/>
  <c r="BI6" i="1"/>
  <c r="BJ6" i="1"/>
  <c r="BK6" i="1"/>
  <c r="BL6" i="1"/>
  <c r="BM6" i="1"/>
  <c r="BN6" i="1"/>
  <c r="BO6" i="1"/>
  <c r="BP6" i="1"/>
  <c r="BQ6" i="1"/>
  <c r="BR6" i="1"/>
  <c r="AN5" i="1"/>
  <c r="AO5" i="1"/>
  <c r="AP5" i="1"/>
  <c r="AQ5" i="1"/>
  <c r="AR5" i="1"/>
  <c r="AS5" i="1"/>
  <c r="AT5" i="1"/>
  <c r="AU5" i="1"/>
  <c r="AV5" i="1"/>
  <c r="AW5" i="1"/>
  <c r="AX5" i="1"/>
  <c r="AY5" i="1"/>
  <c r="AZ5" i="1"/>
  <c r="BA5" i="1"/>
  <c r="BB5" i="1"/>
  <c r="BC5" i="1"/>
  <c r="BD5" i="1"/>
  <c r="BE5" i="1"/>
  <c r="BF5" i="1"/>
  <c r="BG5" i="1"/>
  <c r="BH5" i="1"/>
  <c r="BI5" i="1"/>
  <c r="BJ5" i="1"/>
  <c r="BK5" i="1"/>
  <c r="BL5" i="1"/>
  <c r="BM5" i="1"/>
  <c r="BN5" i="1"/>
  <c r="BO5" i="1"/>
  <c r="BP5" i="1"/>
  <c r="BQ5" i="1"/>
  <c r="BR5" i="1"/>
  <c r="AN17" i="1"/>
  <c r="AO17" i="1"/>
  <c r="AP17" i="1"/>
  <c r="AQ17" i="1"/>
  <c r="AR17" i="1"/>
  <c r="AS17" i="1"/>
  <c r="AT17" i="1"/>
  <c r="AU17" i="1"/>
  <c r="AV17" i="1"/>
  <c r="AW17" i="1"/>
  <c r="AX17" i="1"/>
  <c r="AY17" i="1"/>
  <c r="AZ17" i="1"/>
  <c r="BA17" i="1"/>
  <c r="BB17" i="1"/>
  <c r="BC17" i="1"/>
  <c r="BD17" i="1"/>
  <c r="BE17" i="1"/>
  <c r="BF17" i="1"/>
  <c r="BG17" i="1"/>
  <c r="BH17" i="1"/>
  <c r="BI17" i="1"/>
  <c r="BJ17" i="1"/>
  <c r="BK17" i="1"/>
  <c r="BL17" i="1"/>
  <c r="BM17" i="1"/>
  <c r="BN17" i="1"/>
  <c r="BO17" i="1"/>
  <c r="BP17" i="1"/>
  <c r="BQ17" i="1"/>
  <c r="BR17" i="1"/>
  <c r="AN22" i="1"/>
  <c r="AO22" i="1"/>
  <c r="AP22" i="1"/>
  <c r="AQ22" i="1"/>
  <c r="AR22" i="1"/>
  <c r="AS22" i="1"/>
  <c r="AT22" i="1"/>
  <c r="AU22" i="1"/>
  <c r="AV22" i="1"/>
  <c r="AW22" i="1"/>
  <c r="AX22" i="1"/>
  <c r="AY22" i="1"/>
  <c r="AZ22" i="1"/>
  <c r="BA22" i="1"/>
  <c r="BB22" i="1"/>
  <c r="BC22" i="1"/>
  <c r="BD22" i="1"/>
  <c r="BE22" i="1"/>
  <c r="BF22" i="1"/>
  <c r="BG22" i="1"/>
  <c r="BH22" i="1"/>
  <c r="BI22" i="1"/>
  <c r="BJ22" i="1"/>
  <c r="BK22" i="1"/>
  <c r="BL22" i="1"/>
  <c r="BM22" i="1"/>
  <c r="BN22" i="1"/>
  <c r="BO22" i="1"/>
  <c r="BP22" i="1"/>
  <c r="BQ22" i="1"/>
  <c r="BR22" i="1"/>
  <c r="AN15" i="1"/>
  <c r="AO15" i="1"/>
  <c r="AP15" i="1"/>
  <c r="AQ15" i="1"/>
  <c r="AR15" i="1"/>
  <c r="AS15" i="1"/>
  <c r="AT15" i="1"/>
  <c r="AU15" i="1"/>
  <c r="AV15" i="1"/>
  <c r="AW15" i="1"/>
  <c r="AX15" i="1"/>
  <c r="AY15" i="1"/>
  <c r="AZ15" i="1"/>
  <c r="BA15" i="1"/>
  <c r="BB15" i="1"/>
  <c r="BC15" i="1"/>
  <c r="BD15" i="1"/>
  <c r="BE15" i="1"/>
  <c r="BF15" i="1"/>
  <c r="BG15" i="1"/>
  <c r="BH15" i="1"/>
  <c r="BI15" i="1"/>
  <c r="BJ15" i="1"/>
  <c r="BK15" i="1"/>
  <c r="BL15" i="1"/>
  <c r="BM15" i="1"/>
  <c r="BN15" i="1"/>
  <c r="BO15" i="1"/>
  <c r="BP15" i="1"/>
  <c r="BQ15" i="1"/>
  <c r="BR15" i="1"/>
  <c r="AM19" i="1"/>
  <c r="AM16" i="1"/>
  <c r="AM23" i="1"/>
  <c r="AM13" i="1"/>
  <c r="AM24" i="1"/>
  <c r="AM25" i="1"/>
  <c r="AM26" i="1"/>
  <c r="AM18" i="1"/>
  <c r="AM8" i="1"/>
  <c r="AM2" i="1"/>
  <c r="AM7" i="1"/>
  <c r="AM3" i="1"/>
  <c r="AM4" i="1"/>
  <c r="AM21" i="1"/>
  <c r="AM11" i="1"/>
  <c r="AM12" i="1"/>
  <c r="AM9" i="1"/>
  <c r="AM10" i="1"/>
  <c r="AM28" i="1"/>
  <c r="AM20" i="1"/>
  <c r="AM14" i="1"/>
  <c r="AM6" i="1"/>
  <c r="AM5" i="1"/>
  <c r="AM17" i="1"/>
  <c r="AM22" i="1"/>
  <c r="AM15" i="1"/>
  <c r="AM27" i="1"/>
  <c r="D14" i="1"/>
  <c r="E14" i="1" s="1"/>
  <c r="D28" i="1"/>
  <c r="E28" i="1" s="1"/>
  <c r="BS13" i="1" l="1"/>
  <c r="BS27" i="1"/>
  <c r="BS28" i="1"/>
  <c r="BS20" i="1"/>
  <c r="BS15" i="1"/>
  <c r="BS6" i="1"/>
  <c r="BS10" i="1"/>
  <c r="BS11" i="1"/>
  <c r="BS22" i="1"/>
  <c r="BS5" i="1"/>
  <c r="BS12" i="1"/>
  <c r="BS17" i="1"/>
  <c r="BS21" i="1"/>
  <c r="BS4" i="1"/>
  <c r="BS14" i="1"/>
  <c r="BS7" i="1"/>
  <c r="BS3" i="1"/>
  <c r="BS2" i="1"/>
  <c r="BS8" i="1"/>
  <c r="BS18" i="1"/>
  <c r="BS25" i="1"/>
  <c r="BS24" i="1"/>
  <c r="BS23" i="1"/>
  <c r="BS19" i="1"/>
  <c r="BS9" i="1"/>
  <c r="BS16" i="1"/>
  <c r="BS26" i="1"/>
</calcChain>
</file>

<file path=xl/sharedStrings.xml><?xml version="1.0" encoding="utf-8"?>
<sst xmlns="http://schemas.openxmlformats.org/spreadsheetml/2006/main" count="144" uniqueCount="85">
  <si>
    <t>Name</t>
  </si>
  <si>
    <t>Brand</t>
  </si>
  <si>
    <t>Enfamil</t>
  </si>
  <si>
    <t>A2 Premium</t>
  </si>
  <si>
    <t>Neuro Pro</t>
  </si>
  <si>
    <t>Cost</t>
  </si>
  <si>
    <t>weight</t>
  </si>
  <si>
    <t>Protein</t>
  </si>
  <si>
    <t>Fat</t>
  </si>
  <si>
    <t>Carbs</t>
  </si>
  <si>
    <t>Water</t>
  </si>
  <si>
    <t>Linoleic Acid</t>
  </si>
  <si>
    <t>Vitamin A</t>
  </si>
  <si>
    <t>Vitamin D</t>
  </si>
  <si>
    <t>Vitamin E</t>
  </si>
  <si>
    <t>Vitamin K</t>
  </si>
  <si>
    <t>Thamin(B1)</t>
  </si>
  <si>
    <t>Riboflavin(B2)</t>
  </si>
  <si>
    <t>B6</t>
  </si>
  <si>
    <t>B12</t>
  </si>
  <si>
    <t>Niacin</t>
  </si>
  <si>
    <t>Floic Acid</t>
  </si>
  <si>
    <t>Pantothenic Acid</t>
  </si>
  <si>
    <t>Biotin</t>
  </si>
  <si>
    <t>Vitamin C(Ascorbic Acid)</t>
  </si>
  <si>
    <t>Choline</t>
  </si>
  <si>
    <t>Inositol</t>
  </si>
  <si>
    <t>Calcium</t>
  </si>
  <si>
    <t>Phosphorus</t>
  </si>
  <si>
    <t>Iron</t>
  </si>
  <si>
    <t>Zinc</t>
  </si>
  <si>
    <t>Magnesium</t>
  </si>
  <si>
    <t>Manganese</t>
  </si>
  <si>
    <t>Copper</t>
  </si>
  <si>
    <t>Iodine</t>
  </si>
  <si>
    <t>Selenium</t>
  </si>
  <si>
    <t>Sodium</t>
  </si>
  <si>
    <t>Potassium</t>
  </si>
  <si>
    <t>Chloride</t>
  </si>
  <si>
    <t>Ingredients</t>
  </si>
  <si>
    <t>Skim Milk, Lactose, Vegetable Oil,Whey Protein, Galactooligosaccharides, polydextrose,  Mortierella Alphina oil, Crypthecodinum Cohnii Oil, Calcium Carbonate, Calcium Phosphate, Cupric Sulfate, Ferrous Sulfate, Magnesium Oxide, Maganese Sulfate, Potassium Chloride, Potassium Citrate, Potassium Iodide, Sodium Chloride, Sodiu,m Selenite, Zinic Sulfate, Soy Lecithin, Inositol, Chloine Chloride, Ascorbic Acid, Botin, Calcium, Pantothenate, Folic Acid, Niacinamide, Riboflavin, Thamin Hydrocloride, Vitamin B12, Vitamin B6 Hydrochloride, Vitamin D3, Vitamin K1, Vitamin E Acetate, Vitamin A Palmitate, Taurine, L-Carnite</t>
  </si>
  <si>
    <t>Nonfat Milk, Lactose, Vegetable Oil, Whey Protein, Fucosyllactose, Galactooligosaccharides, polydextrose, mortierella alphina oil, schizochytrium SP oil, calcium carbonate, calcium phosphate, cupric sulfate, ferrous sulfate, magnesium oxide, manganese sulfate, potassium chloride, potassium citrate, potassium iodide, sodium chloride, sodium selenite, zinc sulfate, soy lecithin choline chloride, inostiol, ascorbic acid, botin, calcium pantothenate, folic acid, niacinamide, riboflavin, thamin hydrochloride, vitamin b12, vitamin b6 hydrochloride, vitamin d3, vitamin k1, vitamin e acetate, vitamin a palmitate, taurine, l-cartine</t>
  </si>
  <si>
    <t>Nonfat Milk, Lactose, Vegetable Oil, Whey Protein, Galactooligosaccharides, polydextrose, mortierella alphina oil, schizochytrium SP oil, calcium carbonate, potassium citrate, potassium chloride, magnesium oxide, zinc sulfate, cupric sulfate, maganese sulfate, potassium iodide, sodium selenite, soy lecithin, inositol, chlorine chloride, ascorbic acid, niacinamide, calcium panthothenate, vitamin a palmiate, riboflavin, thamin hydrochloride, vitamin d3, vtiamin b6, hydrochloride, folic acid, vitamin k1, botin, vitamin b12, vitamin e acetate, taurine, l-carnite</t>
  </si>
  <si>
    <t>Notes</t>
  </si>
  <si>
    <t>Same brand and 'type' of formula, but bigger size, missing Fucosyllactose. Has a different amount of protien by 0.1. Ingredient/order is different too.</t>
  </si>
  <si>
    <t>Neuro Pro Gentlease</t>
  </si>
  <si>
    <t>Corn Syrup, Vegetable Oil, partially hydrolyzed nonfat milk and whey protein(soy), whey protein-lipid concentrate(milk), mortierella alphina oil, schizochytrium sp oil, calcium carbonate, sodium citrate, calcium phosphate, potassium chloride, magnesium phosphate, ferrous sulfate, zinc sulfate, cupric sulfate, maganese sulfate, potassium iodide, sodium selenite, choline chloride, inositol,ascorbic acid, niacinamide, calcoum pantothenate, riboflavin, thamin hydrochloride, vitamin d3, vitamin b6 hydrochloride,  folic acid, vitamin k1, botin, vitamin b12, vitamin e acetate, vitamin A palmiate, taurine, l-carnite</t>
  </si>
  <si>
    <t>Corn Syrup, partially hydrolyzed nonfat milk and whey protein(soy), Vegetable Oil, whey protein-lipid concentrate(milk), Vegetable Oil, mortierella alphina oil, schizochytrium sp oil, Vitamin A palmiate, vitamind D3, vitamin e acetate, vitamin k1, thamin hydrochloride, vitamin b12, niacinamide, folic acid, calcium pantothenate, biotin, ascorbic acid, choline chloride, inostiol, calcoum carbonate, calcium phosphate, amgensium phosphate, ferroous sulfuate, zinc sulfate, maganese sulfate, cupric sulfate, sodium selenite, socium citrate, potassium chloride, potassium iodide, taurine, l-cartitine</t>
  </si>
  <si>
    <t>A.R. reducing spitup</t>
  </si>
  <si>
    <t>Nonfast Milk, Vegetable Oil, Rice Starch, lactose, maltodextrin, galactooligosacchrides, polydextrose, mortierella alphina oil, crypthecodinium cohnii oil, calcium carbonate, ferrous sulfate, zinc sulfate, sodium citrate, cupric sulfate, maganese sulfate, sodium selenite, choline chloride, ascorbic acid, niacinamide, calcium pantothenate, vitamin D3, Riboflavin, thamin hydrochloride, vitamin b6 hydrochloride, folic acid, vitamin k1, botin Vitamin b12, inositol, vitamin e acetate, vitamin A palmitate, taurine, l-carnitine</t>
  </si>
  <si>
    <t>Different ingredients at a bigger size</t>
  </si>
  <si>
    <t>Reguline for promoting soft stools</t>
  </si>
  <si>
    <t>Partially Hydrolyzed Nonfat Milk and Whey Protein Concentrate Solids(soy), vegetable oil, corn syrup, lactose, polydextrose, galactoolifosacchrides, motierella alphina oil, crypthecodinium chonii oil, vitamin a palmiate, vitamin D3, Vitamin E acetate, vitamin K1, Thamin hydrochloride, robiflavin, vitamin b6, hydrochloride, vitamin b12, niacinamide, folic acid, calcium pantothenate, biotin, ascorbic acid, choline chloride, inositol, calcium carbonate, calcium phosphate, magnesium phosphate, ferrous sulfate, zinc sulfate, manganese sulfate, cupric sulfate, sodium selenite, sodium citrate, potassium chloride, potassium iodide, taurine, l-carnite</t>
  </si>
  <si>
    <t>Similac</t>
  </si>
  <si>
    <t>Sensitive</t>
  </si>
  <si>
    <t>Corn Syrup, Milk Protein Isolate, High Oleic Safflower Oil, Sugar, Soy Oil, Coconut Oil, C. Cohnii Oil, Alpina oil, Short Chain Fructooligosaccharides, beta-carotene, lutein, potassium chloride, sodium citrate, calcium phosphate, potassium citrate, soy lecithin, magnesium phosphate, choline chloride, ascorbic acid, ascorbyl palmitate, ferrous sulfate, taurine, calcium carbonate, inositol, choline bitartrate, zinc sulfate, l-carnitine, mixed tocopherols, niacinamide, d-alpha-tocopheryl, acetate, calcium pantothenate, magnesium choride, vitamin a palmitate, copper sulfate, thiamine hydrochloride, riboflavin, pyridoxine hydrochloride, folic acid, potassium iodide, maganese sulfate, phylloquinone, biotin, sodium selenate, vitamin D3, Vitamin B12, potassium hydroxide, nucleotides</t>
  </si>
  <si>
    <t>Pro Total Comfort, easy to digest</t>
  </si>
  <si>
    <t>Corn Maltodextrin, Whey Protein Hydrolysate, High Oleic Safflower Oil, Sugar, Soy Oil, Coconut Oil, C. Cohnii Oil, M. Alpina Oil, 2'-Fucosyllactose, Short-Chain Fructooligosaccharides, Beta-Carotine, Lutein, Calcium Citrate, Potassium Phosphate, Calcium Phosphate, Salt, Magnesium Chloride, Ascorbic Acid, Choline Chloride, Inositol, Potassium Chloride, Sodium Citrate, Calcium Hydroxide, Potassium Citrate, Choline Bitartrate, Ferrous Sulfate, Taurine, Zinc Sulfate, Ascorbyl Palmitate, L-Carnite, Niacinamide, Mixed Tocopherols, d-alpha-tocopheryl acetate, Calcium Pantothenate, Copper Sulfate, Vitamin A Palmitate, Thiamine Hydrochloride, Riboflavin, pyridoxine hydrochloride, folic acid, maganese sulfate, potassium iodide, phylloquinone, biotin, sodium selenate, vitamin d3, vitamin b12, potassium hydroxide, and nucleotides.</t>
  </si>
  <si>
    <t>Pro-Sensitive, for Fussiness and gas and due to lactose sensitivity</t>
  </si>
  <si>
    <t>Corn Syrup, Milk Protein Isolate, High Oleic Safflower Oil, Sugar, Soy Oil, Coconut Oil, C. Cohnii Oil, Alpina oil, 2', Frucosyllactose, Short Chain Fructooligosaccharides, beta-carotene, lutein, potassium chloride, Sodium Citrate, Calcium Phosphate, Potassium Citrate, Soy Sulfate, Choline Bitartrate, Taurine, calcium carbonate, Zinc Sulfate,  L-Carnite, Mixed Tocopherols, Niaciamde, d-alpha-tocopheryl acetate, Calcium Pantothenate, Magnesium Chloride, Vitamin A Palmitate, Copper Sulfate, Thiamine Hydrochloride, Riboflavin, pyridoxine hydrochloride, folic acid, potassium iodide, maganese sulfate, phylloquinone, biotin, sodium selenate, vitamin d3, vitamin b12, potassium hydroxide, and nucleotides.</t>
  </si>
  <si>
    <t>Why a few ingredient orders are changed, I have no idea</t>
  </si>
  <si>
    <t>Parents Choice</t>
  </si>
  <si>
    <t>Advantage Infant Formula Milk-Based powder with Iron</t>
  </si>
  <si>
    <t>Nonfat Milk, Lactose, Palm Olein, Whey Protein concentrate, soy oil, coconut oil, high oleic oil, Fructooligosaccharide, crypthecodinium cohnii oil, mortierella alpina oil, 2'-Fucosyllactose, beta-carotene, lutein, potassium bicarbonate, calcium carbonate, ascorbic acid, soy lecithin, monoglycerides, calcium chloride, calcium hydroxide, magnesium chloride, ferrous sulfate, choline bitartrate, ascorbyl palmiate, sodium citrate, taurine, inositol, zinc sulfate, mixed tocopherol concentrate, vitamin e, niacinamide, calcium pantothenate, l-carnite, vitmain a palmitate, cuperic sulfate, thiamine hydrochloride, riboflavin, pyridoxine, hydrochloride,folic acid, manganese sulfate, vitamin k, biotin, sodium selenite, vitamin D3, Cyancobalamin, potassium phosphate, potassium iodide, potassium hydroxide, nuclotidies.</t>
  </si>
  <si>
    <t>Infant Formula Milk-Based Powder With Iron</t>
  </si>
  <si>
    <t>Nonfat Milk, Lactose, Vegetable Oils, Whey Protein Concentrate, Galatooligosaccharides, mortierella alphina oil, crypthecodinum cohnii oil,  Frutooligosacchiarides, soy lectihin, vitamin a palmiate,vitamin d3, vitamin e acetate, vitamin k1, thiamine hydrochloride, riboflavin, vitamin b6, hydrochloride, vitamin b12, niacinamide, folic acid, calcium pantothenate, biotin, ascorbic acid, choline bitartrate, inositol, calcium carbnonate, calcium chloride, calcium hydroxide, magnesium chloride, ferrous sulfate, zinc sulfate, manganese sulfate, cupric sulfate, potassium bicarbonate, potassium iodide, potassium hydroxide, potassium phosphate, sodium selenite, sodium citrate, taurine, l-carnitine, beta-carotene, mixed tocopherol concentrate, ascorbyl palmitate, monoglycerides, nucleotides.</t>
  </si>
  <si>
    <t>Gentle Infant Formula Milk-Based Powder With Iron</t>
  </si>
  <si>
    <t>Corn Syrup, Nonfat Milk, Palm Olein, Partially hydrolyzed whey soy oil, coconut oil, high oleic oil, mortierella alphina oil, crypthecodinum cohnii oil, l-carnitine, mixed tocopherol concentrate, monoglyderides, soy lecithin, tauring, calcium carbonate, calcium chloride, cupric sulfate,  ferrous sulfate, magnesium chloride, maganese sulfate, potassium bicarbonate, potassium hydroxide, potassium iodide, potassium phosphate, sodium citrate, sodium selenite, zinc sulfate, ascorbic acid, ascorbyl palmitate, beta-carotene, biotin, calcium pantothenate, choline bitartrate, cyanocobalmin, folic acid, inositol, niacinamide, pyriodxine hydrocholoride, riboflavin, thiamine hydrochloride, vitamin a palmitate, vitamin d, vitamin e, vitamin k.</t>
  </si>
  <si>
    <t>Sensitivity Infant Formula Milk-Based Powder With Iron</t>
  </si>
  <si>
    <t>Soy</t>
  </si>
  <si>
    <t>Gerber</t>
  </si>
  <si>
    <t>Gentle</t>
  </si>
  <si>
    <t>Everyday Probiotics</t>
  </si>
  <si>
    <t>Has B. Lactis Cultures</t>
  </si>
  <si>
    <t>Comforting Probiotics</t>
  </si>
  <si>
    <t>For Alergies and Colic</t>
  </si>
  <si>
    <t>For Premature</t>
  </si>
  <si>
    <t>Added Rice Starch</t>
  </si>
  <si>
    <t>Plant-Based</t>
  </si>
  <si>
    <t>Earths Best</t>
  </si>
  <si>
    <t>Organic Dairy</t>
  </si>
  <si>
    <t>Rank</t>
  </si>
  <si>
    <t>oz/$</t>
  </si>
  <si>
    <t>Vitamin C</t>
  </si>
  <si>
    <t>Volume(oz)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</si>
</sst>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2" borderId="1" xfId="0" applyFill="1" applyBorder="1"/>
    <xf numFmtId="0" fontId="0" fillId="3" borderId="1" xfId="0" applyFill="1" applyBorder="1"/>
    <xf numFmtId="2" fontId="0" fillId="3" borderId="1" xfId="0" applyNumberFormat="1" applyFill="1" applyBorder="1"/>
    <xf numFmtId="2" fontId="0" fillId="0" borderId="0" xfId="0" applyNumberFormat="1"/>
    <xf numFmtId="2" fontId="0" fillId="2" borderId="1" xfId="0" applyNumberFormat="1" applyFill="1" applyBorder="1"/>
    <xf numFmtId="0" fontId="1" fillId="0" borderId="0" xfId="0" applyFont="1"/>
    <xf numFmtId="0" fontId="1" fillId="3" borderId="1" xfId="0" applyFont="1" applyFill="1" applyBorder="1"/>
    <xf numFmtId="0" fontId="1" fillId="2" borderId="1" xfId="0" applyFont="1" applyFill="1" applyBorder="1"/>
    <xf numFmtId="2" fontId="0" fillId="0" borderId="0" xfId="0" applyNumberFormat="1" applyFill="1"/>
    <xf numFmtId="164" fontId="0" fillId="0" borderId="0" xfId="0" applyNumberFormat="1"/>
    <xf numFmtId="1" fontId="0" fillId="0" borderId="0" xfId="0" applyNumberFormat="1"/>
    <xf numFmtId="164" fontId="0" fillId="0" borderId="0" xfId="0" applyNumberFormat="1" applyFill="1"/>
    <xf numFmtId="1"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2"/>
  <sheetViews>
    <sheetView tabSelected="1" zoomScaleNormal="100" workbookViewId="0">
      <selection activeCell="L11" sqref="L11"/>
    </sheetView>
  </sheetViews>
  <sheetFormatPr defaultRowHeight="14.4" x14ac:dyDescent="0.3"/>
  <cols>
    <col min="1" max="1" width="13.21875" bestFit="1" customWidth="1"/>
    <col min="2" max="2" width="54.44140625" bestFit="1" customWidth="1"/>
    <col min="3" max="3" width="6" bestFit="1" customWidth="1"/>
    <col min="4" max="4" width="10.5546875" bestFit="1" customWidth="1"/>
    <col min="5" max="5" width="8.88671875" style="2"/>
    <col min="6" max="6" width="8.88671875" hidden="1" customWidth="1"/>
    <col min="7" max="7" width="7.109375" bestFit="1" customWidth="1"/>
    <col min="8" max="8" width="3.5546875" bestFit="1" customWidth="1"/>
    <col min="9" max="9" width="5.6640625" bestFit="1" customWidth="1"/>
    <col min="10" max="10" width="6.109375" bestFit="1" customWidth="1"/>
    <col min="11" max="11" width="11.44140625" bestFit="1" customWidth="1"/>
    <col min="12" max="13" width="9.21875" bestFit="1" customWidth="1"/>
    <col min="14" max="14" width="9" bestFit="1" customWidth="1"/>
    <col min="15" max="15" width="9.109375" bestFit="1" customWidth="1"/>
    <col min="16" max="16" width="10.77734375" bestFit="1" customWidth="1"/>
    <col min="17" max="17" width="12.33203125" customWidth="1"/>
    <col min="18" max="18" width="4" bestFit="1" customWidth="1"/>
    <col min="19" max="19" width="4.5546875" bestFit="1" customWidth="1"/>
    <col min="20" max="20" width="6.21875" bestFit="1" customWidth="1"/>
    <col min="21" max="21" width="8.88671875" customWidth="1"/>
    <col min="22" max="22" width="15.44140625" bestFit="1" customWidth="1"/>
    <col min="23" max="23" width="5.88671875" bestFit="1" customWidth="1"/>
    <col min="24" max="24" width="9.109375" bestFit="1" customWidth="1"/>
    <col min="25" max="25" width="7.33203125" bestFit="1" customWidth="1"/>
    <col min="26" max="26" width="7.21875" bestFit="1" customWidth="1"/>
    <col min="27" max="27" width="7.6640625" bestFit="1" customWidth="1"/>
    <col min="28" max="28" width="11" bestFit="1" customWidth="1"/>
    <col min="29" max="29" width="10.88671875" bestFit="1" customWidth="1"/>
    <col min="30" max="30" width="4.44140625" bestFit="1" customWidth="1"/>
    <col min="31" max="31" width="4.5546875" bestFit="1" customWidth="1"/>
    <col min="32" max="32" width="10.77734375" bestFit="1" customWidth="1"/>
    <col min="33" max="33" width="7.109375" bestFit="1" customWidth="1"/>
    <col min="34" max="34" width="6.33203125" bestFit="1" customWidth="1"/>
    <col min="35" max="35" width="8.77734375" bestFit="1" customWidth="1"/>
    <col min="36" max="36" width="7.44140625" bestFit="1" customWidth="1"/>
    <col min="37" max="37" width="9.6640625" bestFit="1" customWidth="1"/>
    <col min="38" max="38" width="8" bestFit="1" customWidth="1"/>
    <col min="39" max="47" width="8.88671875" style="1" customWidth="1"/>
    <col min="48" max="48" width="10.21875" style="1" customWidth="1"/>
    <col min="49" max="49" width="12.33203125" style="1" customWidth="1"/>
    <col min="50" max="70" width="8.88671875" style="1" customWidth="1"/>
    <col min="71" max="71" width="8.88671875" style="1"/>
  </cols>
  <sheetData>
    <row r="1" spans="1:73" s="6" customFormat="1" x14ac:dyDescent="0.3">
      <c r="A1" s="6" t="s">
        <v>1</v>
      </c>
      <c r="B1" s="6" t="s">
        <v>0</v>
      </c>
      <c r="C1" s="6" t="s">
        <v>5</v>
      </c>
      <c r="D1" s="6" t="s">
        <v>84</v>
      </c>
      <c r="E1" s="7" t="s">
        <v>82</v>
      </c>
      <c r="F1" s="6" t="s">
        <v>6</v>
      </c>
      <c r="G1" s="6" t="s">
        <v>7</v>
      </c>
      <c r="H1" s="6" t="s">
        <v>8</v>
      </c>
      <c r="I1" s="6" t="s">
        <v>9</v>
      </c>
      <c r="J1" s="6" t="s">
        <v>10</v>
      </c>
      <c r="K1" s="6" t="s">
        <v>11</v>
      </c>
      <c r="L1" s="6" t="s">
        <v>12</v>
      </c>
      <c r="M1" s="6" t="s">
        <v>13</v>
      </c>
      <c r="N1" s="6" t="s">
        <v>14</v>
      </c>
      <c r="O1" s="6" t="s">
        <v>15</v>
      </c>
      <c r="P1" s="6" t="s">
        <v>16</v>
      </c>
      <c r="Q1" s="6" t="s">
        <v>17</v>
      </c>
      <c r="R1" s="6" t="s">
        <v>18</v>
      </c>
      <c r="S1" s="6" t="s">
        <v>19</v>
      </c>
      <c r="T1" s="6" t="s">
        <v>20</v>
      </c>
      <c r="U1" s="6" t="s">
        <v>21</v>
      </c>
      <c r="V1" s="6" t="s">
        <v>22</v>
      </c>
      <c r="W1" s="6" t="s">
        <v>23</v>
      </c>
      <c r="X1" s="6" t="s">
        <v>83</v>
      </c>
      <c r="Y1" s="6" t="s">
        <v>25</v>
      </c>
      <c r="Z1" s="6" t="s">
        <v>26</v>
      </c>
      <c r="AA1" s="6" t="s">
        <v>27</v>
      </c>
      <c r="AB1" s="6" t="s">
        <v>28</v>
      </c>
      <c r="AC1" s="6" t="s">
        <v>31</v>
      </c>
      <c r="AD1" s="6" t="s">
        <v>29</v>
      </c>
      <c r="AE1" s="6" t="s">
        <v>30</v>
      </c>
      <c r="AF1" s="6" t="s">
        <v>32</v>
      </c>
      <c r="AG1" s="6" t="s">
        <v>33</v>
      </c>
      <c r="AH1" s="6" t="s">
        <v>34</v>
      </c>
      <c r="AI1" s="6" t="s">
        <v>35</v>
      </c>
      <c r="AJ1" s="6" t="s">
        <v>36</v>
      </c>
      <c r="AK1" s="6" t="s">
        <v>37</v>
      </c>
      <c r="AL1" s="6" t="s">
        <v>38</v>
      </c>
      <c r="AM1" s="8" t="s">
        <v>7</v>
      </c>
      <c r="AN1" s="8" t="s">
        <v>8</v>
      </c>
      <c r="AO1" s="8" t="s">
        <v>9</v>
      </c>
      <c r="AP1" s="8" t="s">
        <v>10</v>
      </c>
      <c r="AQ1" s="8" t="s">
        <v>11</v>
      </c>
      <c r="AR1" s="8" t="s">
        <v>12</v>
      </c>
      <c r="AS1" s="8" t="s">
        <v>13</v>
      </c>
      <c r="AT1" s="8" t="s">
        <v>14</v>
      </c>
      <c r="AU1" s="8" t="s">
        <v>15</v>
      </c>
      <c r="AV1" s="8" t="s">
        <v>16</v>
      </c>
      <c r="AW1" s="8" t="s">
        <v>17</v>
      </c>
      <c r="AX1" s="8" t="s">
        <v>18</v>
      </c>
      <c r="AY1" s="8" t="s">
        <v>19</v>
      </c>
      <c r="AZ1" s="8" t="s">
        <v>20</v>
      </c>
      <c r="BA1" s="8" t="s">
        <v>21</v>
      </c>
      <c r="BB1" s="8" t="s">
        <v>22</v>
      </c>
      <c r="BC1" s="8" t="s">
        <v>23</v>
      </c>
      <c r="BD1" s="8" t="s">
        <v>24</v>
      </c>
      <c r="BE1" s="8" t="s">
        <v>25</v>
      </c>
      <c r="BF1" s="8" t="s">
        <v>26</v>
      </c>
      <c r="BG1" s="8" t="s">
        <v>27</v>
      </c>
      <c r="BH1" s="8" t="s">
        <v>28</v>
      </c>
      <c r="BI1" s="8" t="s">
        <v>31</v>
      </c>
      <c r="BJ1" s="8" t="s">
        <v>29</v>
      </c>
      <c r="BK1" s="8" t="s">
        <v>30</v>
      </c>
      <c r="BL1" s="8" t="s">
        <v>32</v>
      </c>
      <c r="BM1" s="8" t="s">
        <v>33</v>
      </c>
      <c r="BN1" s="8" t="s">
        <v>34</v>
      </c>
      <c r="BO1" s="8" t="s">
        <v>35</v>
      </c>
      <c r="BP1" s="8" t="s">
        <v>36</v>
      </c>
      <c r="BQ1" s="8" t="s">
        <v>37</v>
      </c>
      <c r="BR1" s="8" t="s">
        <v>38</v>
      </c>
      <c r="BS1" s="8" t="s">
        <v>81</v>
      </c>
      <c r="BT1" s="6" t="s">
        <v>39</v>
      </c>
      <c r="BU1" s="6" t="s">
        <v>43</v>
      </c>
    </row>
    <row r="2" spans="1:73" x14ac:dyDescent="0.3">
      <c r="A2" t="s">
        <v>61</v>
      </c>
      <c r="B2" t="s">
        <v>62</v>
      </c>
      <c r="C2">
        <v>19.98</v>
      </c>
      <c r="D2">
        <v>36</v>
      </c>
      <c r="E2" s="3">
        <f t="shared" ref="E2:E28" si="0">D2/C2</f>
        <v>1.8018018018018018</v>
      </c>
      <c r="F2" s="4">
        <v>2.25</v>
      </c>
      <c r="G2" s="10">
        <v>2.0699999999999998</v>
      </c>
      <c r="H2" s="10">
        <v>5.6</v>
      </c>
      <c r="I2" s="10">
        <v>10.7</v>
      </c>
      <c r="J2" s="11">
        <v>133</v>
      </c>
      <c r="K2" s="11">
        <v>860</v>
      </c>
      <c r="L2" s="11">
        <v>300</v>
      </c>
      <c r="M2" s="11">
        <v>75</v>
      </c>
      <c r="N2" s="10">
        <v>1.5</v>
      </c>
      <c r="O2" s="11">
        <v>8</v>
      </c>
      <c r="P2" s="11">
        <v>100</v>
      </c>
      <c r="Q2" s="11">
        <v>160</v>
      </c>
      <c r="R2" s="11">
        <v>63</v>
      </c>
      <c r="S2" s="4">
        <v>0.26</v>
      </c>
      <c r="T2" s="11">
        <v>1100</v>
      </c>
      <c r="U2" s="11">
        <v>16</v>
      </c>
      <c r="V2" s="11">
        <v>470</v>
      </c>
      <c r="W2" s="10">
        <v>4.5999999999999996</v>
      </c>
      <c r="X2" s="11">
        <v>9</v>
      </c>
      <c r="Y2" s="11">
        <v>24</v>
      </c>
      <c r="Z2" s="11">
        <v>4.9000000000000004</v>
      </c>
      <c r="AA2" s="11">
        <v>82</v>
      </c>
      <c r="AB2" s="11">
        <v>44</v>
      </c>
      <c r="AC2" s="11">
        <v>6</v>
      </c>
      <c r="AD2" s="10">
        <v>1.9</v>
      </c>
      <c r="AE2" s="4">
        <v>0.79</v>
      </c>
      <c r="AF2" s="11">
        <v>5</v>
      </c>
      <c r="AG2" s="11">
        <v>95</v>
      </c>
      <c r="AH2" s="11">
        <v>6</v>
      </c>
      <c r="AI2" s="11">
        <v>2</v>
      </c>
      <c r="AJ2" s="11">
        <v>25</v>
      </c>
      <c r="AK2" s="11">
        <v>110</v>
      </c>
      <c r="AL2" s="11">
        <v>68</v>
      </c>
      <c r="AM2" s="5">
        <f t="shared" ref="AM2:AM28" si="1">G2/MAX(G$2:G$28)</f>
        <v>0.73928571428571432</v>
      </c>
      <c r="AN2" s="5">
        <f t="shared" ref="AN2:AN28" si="2">H2/MAX(H$2:H$28)</f>
        <v>1</v>
      </c>
      <c r="AO2" s="5">
        <f t="shared" ref="AO2:AO28" si="3">I2/MAX(I$2:I$28)</f>
        <v>0.9385964912280701</v>
      </c>
      <c r="AP2" s="5">
        <f>J2/MAX(J$2:J$28)</f>
        <v>0.9925373134328358</v>
      </c>
      <c r="AQ2" s="5">
        <f>K2/MAX(K$2:K$28)</f>
        <v>0.86</v>
      </c>
      <c r="AR2" s="5">
        <f>L2/MAX(L$2:L$28)</f>
        <v>0.8571428571428571</v>
      </c>
      <c r="AS2" s="5">
        <f>M2/MAX(M$2:M$28)</f>
        <v>1</v>
      </c>
      <c r="AT2" s="5">
        <f t="shared" ref="AT2:AT28" si="4">N2/MAX(N$2:N$28)</f>
        <v>0.41666666666666663</v>
      </c>
      <c r="AU2" s="5">
        <f t="shared" ref="AU2:AU28" si="5">O2/MAX(O$2:O$28)</f>
        <v>0.72727272727272729</v>
      </c>
      <c r="AV2" s="5">
        <f t="shared" ref="AV2:AV28" si="6">P2/MAX(P$2:P$28)</f>
        <v>0.5714285714285714</v>
      </c>
      <c r="AW2" s="5">
        <f t="shared" ref="AW2:AW28" si="7">Q2/MAX(Q$2:Q$28)</f>
        <v>1</v>
      </c>
      <c r="AX2" s="5">
        <f t="shared" ref="AX2:AX28" si="8">R2/MAX(R$2:R$28)</f>
        <v>0.63</v>
      </c>
      <c r="AY2" s="5">
        <f t="shared" ref="AY2:AY28" si="9">S2/MAX(S$2:S$28)</f>
        <v>0.55319148936170215</v>
      </c>
      <c r="AZ2" s="5">
        <f t="shared" ref="AZ2:AZ28" si="10">T2/MAX(T$2:T$28)</f>
        <v>0.5641025641025641</v>
      </c>
      <c r="BA2" s="5">
        <f t="shared" ref="BA2:BA28" si="11">U2/MAX(U$2:U$28)</f>
        <v>0.64</v>
      </c>
      <c r="BB2" s="5">
        <f t="shared" ref="BB2:BB28" si="12">V2/MAX(V$2:V$28)</f>
        <v>0.58750000000000002</v>
      </c>
      <c r="BC2" s="5">
        <f t="shared" ref="BC2:BC28" si="13">W2/MAX(W$2:W$28)</f>
        <v>0.51111111111111107</v>
      </c>
      <c r="BD2" s="5">
        <f t="shared" ref="BD2:BD28" si="14">X2/MAX(X$2:X$28)</f>
        <v>0.6</v>
      </c>
      <c r="BE2" s="5">
        <f t="shared" ref="BE2:BE28" si="15">Y2/MAX(Y$2:Y$28)</f>
        <v>1</v>
      </c>
      <c r="BF2" s="5">
        <f t="shared" ref="BF2:BF28" si="16">Z2/MAX(Z$2:Z$28)</f>
        <v>0.14000000000000001</v>
      </c>
      <c r="BG2" s="5">
        <f t="shared" ref="BG2:BG28" si="17">AA2/MAX(AA$2:AA$28)</f>
        <v>0.74545454545454548</v>
      </c>
      <c r="BH2" s="5">
        <f t="shared" ref="BH2:BH28" si="18">AB2/MAX(AB$2:AB$28)</f>
        <v>0.55696202531645567</v>
      </c>
      <c r="BI2" s="5">
        <f t="shared" ref="BI2:BI28" si="19">AC2/MAX(AC$2:AC$28)</f>
        <v>0.66666666666666663</v>
      </c>
      <c r="BJ2" s="5">
        <f t="shared" ref="BJ2:BJ28" si="20">AD2/MAX(AD$2:AD$28)</f>
        <v>1</v>
      </c>
      <c r="BK2" s="5">
        <f t="shared" ref="BK2:BK28" si="21">AE2/MAX(AE$2:AE$28)</f>
        <v>0.65833333333333344</v>
      </c>
      <c r="BL2" s="5">
        <f t="shared" ref="BL2:BL28" si="22">AF2/MAX(AF$2:AF$28)</f>
        <v>0.2</v>
      </c>
      <c r="BM2" s="5">
        <f t="shared" ref="BM2:BM28" si="23">AG2/MAX(AG$2:AG$28)</f>
        <v>0.79166666666666663</v>
      </c>
      <c r="BN2" s="5">
        <f t="shared" ref="BN2:BN28" si="24">AH2/MAX(AH$2:AH$28)</f>
        <v>0.375</v>
      </c>
      <c r="BO2" s="5">
        <f t="shared" ref="BO2:BO28" si="25">AI2/MAX(AI$2:AI$28)</f>
        <v>0.66666666666666663</v>
      </c>
      <c r="BP2" s="5">
        <f t="shared" ref="BP2:BP28" si="26">AJ2/MAX(AJ$2:AJ$28)</f>
        <v>0.54347826086956519</v>
      </c>
      <c r="BQ2" s="5">
        <f t="shared" ref="BQ2:BQ28" si="27">AK2/MAX(AK$2:AK$28)</f>
        <v>0.77464788732394363</v>
      </c>
      <c r="BR2" s="5">
        <f t="shared" ref="BR2:BR28" si="28">AL2/MAX(AL$2:AL$28)</f>
        <v>0.85</v>
      </c>
      <c r="BS2" s="5">
        <f t="shared" ref="BS2:BS28" si="29">SUM(AM2:BR2)/32</f>
        <v>0.69242848619783348</v>
      </c>
      <c r="BT2" t="s">
        <v>63</v>
      </c>
    </row>
    <row r="3" spans="1:73" x14ac:dyDescent="0.3">
      <c r="A3" t="s">
        <v>61</v>
      </c>
      <c r="B3" t="s">
        <v>66</v>
      </c>
      <c r="C3">
        <v>19.98</v>
      </c>
      <c r="D3">
        <v>34</v>
      </c>
      <c r="E3" s="3">
        <f t="shared" si="0"/>
        <v>1.7017017017017018</v>
      </c>
      <c r="F3" s="4">
        <v>2.12</v>
      </c>
      <c r="G3" s="10">
        <v>2.2999999999999998</v>
      </c>
      <c r="H3" s="10">
        <v>5.3</v>
      </c>
      <c r="I3" s="10">
        <v>10.8</v>
      </c>
      <c r="J3" s="11">
        <v>134</v>
      </c>
      <c r="K3" s="11">
        <v>780</v>
      </c>
      <c r="L3" s="11">
        <v>300</v>
      </c>
      <c r="M3" s="11">
        <v>60</v>
      </c>
      <c r="N3" s="10">
        <v>2</v>
      </c>
      <c r="O3" s="11">
        <v>9</v>
      </c>
      <c r="P3" s="11">
        <v>80</v>
      </c>
      <c r="Q3" s="11">
        <v>140</v>
      </c>
      <c r="R3" s="11">
        <v>60</v>
      </c>
      <c r="S3" s="4">
        <v>0.3</v>
      </c>
      <c r="T3" s="11">
        <v>1000</v>
      </c>
      <c r="U3" s="11">
        <v>16</v>
      </c>
      <c r="V3" s="11">
        <v>500</v>
      </c>
      <c r="W3" s="10">
        <v>3</v>
      </c>
      <c r="X3" s="11">
        <v>12</v>
      </c>
      <c r="Y3" s="11">
        <v>24</v>
      </c>
      <c r="Z3" s="11">
        <v>24</v>
      </c>
      <c r="AA3" s="11">
        <v>82</v>
      </c>
      <c r="AB3" s="11">
        <v>46</v>
      </c>
      <c r="AC3" s="11">
        <v>8</v>
      </c>
      <c r="AD3" s="10">
        <v>1.8</v>
      </c>
      <c r="AE3" s="4">
        <v>1</v>
      </c>
      <c r="AF3" s="11">
        <v>15</v>
      </c>
      <c r="AG3" s="11">
        <v>75</v>
      </c>
      <c r="AH3" s="11">
        <v>15</v>
      </c>
      <c r="AI3" s="11">
        <v>2.8</v>
      </c>
      <c r="AJ3" s="11">
        <v>36</v>
      </c>
      <c r="AK3" s="11">
        <v>108</v>
      </c>
      <c r="AL3" s="11">
        <v>63</v>
      </c>
      <c r="AM3" s="5">
        <f t="shared" si="1"/>
        <v>0.8214285714285714</v>
      </c>
      <c r="AN3" s="5">
        <f t="shared" si="2"/>
        <v>0.94642857142857151</v>
      </c>
      <c r="AO3" s="5">
        <f t="shared" si="3"/>
        <v>0.94736842105263164</v>
      </c>
      <c r="AP3" s="5">
        <f>J3/MAX(J$2:J$28)</f>
        <v>1</v>
      </c>
      <c r="AQ3" s="5">
        <f>K3/MAX(K$2:K$28)</f>
        <v>0.78</v>
      </c>
      <c r="AR3" s="5">
        <f>L3/MAX(L$2:L$28)</f>
        <v>0.8571428571428571</v>
      </c>
      <c r="AS3" s="5">
        <f>M3/MAX(M$2:M$28)</f>
        <v>0.8</v>
      </c>
      <c r="AT3" s="5">
        <f t="shared" si="4"/>
        <v>0.55555555555555558</v>
      </c>
      <c r="AU3" s="5">
        <f t="shared" si="5"/>
        <v>0.81818181818181823</v>
      </c>
      <c r="AV3" s="5">
        <f t="shared" si="6"/>
        <v>0.45714285714285713</v>
      </c>
      <c r="AW3" s="5">
        <f t="shared" si="7"/>
        <v>0.875</v>
      </c>
      <c r="AX3" s="5">
        <f t="shared" si="8"/>
        <v>0.6</v>
      </c>
      <c r="AY3" s="5">
        <f t="shared" si="9"/>
        <v>0.63829787234042556</v>
      </c>
      <c r="AZ3" s="5">
        <f t="shared" si="10"/>
        <v>0.51282051282051277</v>
      </c>
      <c r="BA3" s="5">
        <f t="shared" si="11"/>
        <v>0.64</v>
      </c>
      <c r="BB3" s="5">
        <f t="shared" si="12"/>
        <v>0.625</v>
      </c>
      <c r="BC3" s="5">
        <f t="shared" si="13"/>
        <v>0.33333333333333331</v>
      </c>
      <c r="BD3" s="5">
        <f t="shared" si="14"/>
        <v>0.8</v>
      </c>
      <c r="BE3" s="5">
        <f t="shared" si="15"/>
        <v>1</v>
      </c>
      <c r="BF3" s="5">
        <f t="shared" si="16"/>
        <v>0.68571428571428572</v>
      </c>
      <c r="BG3" s="5">
        <f t="shared" si="17"/>
        <v>0.74545454545454548</v>
      </c>
      <c r="BH3" s="5">
        <f t="shared" si="18"/>
        <v>0.58227848101265822</v>
      </c>
      <c r="BI3" s="5">
        <f t="shared" si="19"/>
        <v>0.88888888888888884</v>
      </c>
      <c r="BJ3" s="5">
        <f t="shared" si="20"/>
        <v>0.94736842105263164</v>
      </c>
      <c r="BK3" s="5">
        <f t="shared" si="21"/>
        <v>0.83333333333333337</v>
      </c>
      <c r="BL3" s="5">
        <f t="shared" si="22"/>
        <v>0.6</v>
      </c>
      <c r="BM3" s="5">
        <f t="shared" si="23"/>
        <v>0.625</v>
      </c>
      <c r="BN3" s="5">
        <f t="shared" si="24"/>
        <v>0.9375</v>
      </c>
      <c r="BO3" s="5">
        <f t="shared" si="25"/>
        <v>0.93333333333333324</v>
      </c>
      <c r="BP3" s="5">
        <f t="shared" si="26"/>
        <v>0.78260869565217395</v>
      </c>
      <c r="BQ3" s="5">
        <f t="shared" si="27"/>
        <v>0.76056338028169013</v>
      </c>
      <c r="BR3" s="5">
        <f t="shared" si="28"/>
        <v>0.78749999999999998</v>
      </c>
      <c r="BS3" s="5">
        <f t="shared" si="29"/>
        <v>0.75366386672345875</v>
      </c>
      <c r="BT3" t="s">
        <v>67</v>
      </c>
    </row>
    <row r="4" spans="1:73" x14ac:dyDescent="0.3">
      <c r="A4" t="s">
        <v>61</v>
      </c>
      <c r="B4" t="s">
        <v>68</v>
      </c>
      <c r="C4">
        <v>19.98</v>
      </c>
      <c r="D4">
        <v>34</v>
      </c>
      <c r="E4" s="3">
        <f t="shared" si="0"/>
        <v>1.7017017017017018</v>
      </c>
      <c r="F4" s="4">
        <v>2.12</v>
      </c>
      <c r="G4" s="10">
        <v>2.1</v>
      </c>
      <c r="H4" s="10">
        <v>5.4</v>
      </c>
      <c r="I4" s="10">
        <v>10.9</v>
      </c>
      <c r="J4" s="11">
        <v>134</v>
      </c>
      <c r="K4" s="11">
        <v>860</v>
      </c>
      <c r="L4" s="11">
        <v>300</v>
      </c>
      <c r="M4" s="11">
        <v>60</v>
      </c>
      <c r="N4" s="10">
        <v>1.5</v>
      </c>
      <c r="O4" s="11">
        <v>8</v>
      </c>
      <c r="P4" s="11">
        <v>100</v>
      </c>
      <c r="Q4" s="11">
        <v>160</v>
      </c>
      <c r="R4" s="11">
        <v>63</v>
      </c>
      <c r="S4" s="4">
        <v>0.26</v>
      </c>
      <c r="T4" s="11">
        <v>1100</v>
      </c>
      <c r="U4" s="11">
        <v>16</v>
      </c>
      <c r="V4" s="11">
        <v>470</v>
      </c>
      <c r="W4" s="10">
        <v>4.5999999999999996</v>
      </c>
      <c r="X4" s="11">
        <v>9</v>
      </c>
      <c r="Y4" s="11">
        <v>24</v>
      </c>
      <c r="Z4" s="11">
        <v>4.5</v>
      </c>
      <c r="AA4" s="11">
        <v>88</v>
      </c>
      <c r="AB4" s="11">
        <v>59</v>
      </c>
      <c r="AC4" s="11">
        <v>6</v>
      </c>
      <c r="AD4" s="10">
        <v>1.9</v>
      </c>
      <c r="AE4" s="4">
        <v>0.79</v>
      </c>
      <c r="AF4" s="11">
        <v>5</v>
      </c>
      <c r="AG4" s="11">
        <v>95</v>
      </c>
      <c r="AH4" s="11">
        <v>9</v>
      </c>
      <c r="AI4" s="11">
        <v>2</v>
      </c>
      <c r="AJ4" s="11">
        <v>32</v>
      </c>
      <c r="AK4" s="11">
        <v>110</v>
      </c>
      <c r="AL4" s="11">
        <v>68</v>
      </c>
      <c r="AM4" s="5">
        <f t="shared" si="1"/>
        <v>0.75000000000000011</v>
      </c>
      <c r="AN4" s="5">
        <f t="shared" si="2"/>
        <v>0.96428571428571441</v>
      </c>
      <c r="AO4" s="5">
        <f t="shared" si="3"/>
        <v>0.95614035087719296</v>
      </c>
      <c r="AP4" s="5">
        <f>J4/MAX(J$2:J$28)</f>
        <v>1</v>
      </c>
      <c r="AQ4" s="5">
        <f>K4/MAX(K$2:K$28)</f>
        <v>0.86</v>
      </c>
      <c r="AR4" s="5">
        <f>L4/MAX(L$2:L$28)</f>
        <v>0.8571428571428571</v>
      </c>
      <c r="AS4" s="5">
        <f>M4/MAX(M$2:M$28)</f>
        <v>0.8</v>
      </c>
      <c r="AT4" s="5">
        <f t="shared" si="4"/>
        <v>0.41666666666666663</v>
      </c>
      <c r="AU4" s="5">
        <f t="shared" si="5"/>
        <v>0.72727272727272729</v>
      </c>
      <c r="AV4" s="5">
        <f t="shared" si="6"/>
        <v>0.5714285714285714</v>
      </c>
      <c r="AW4" s="5">
        <f t="shared" si="7"/>
        <v>1</v>
      </c>
      <c r="AX4" s="5">
        <f t="shared" si="8"/>
        <v>0.63</v>
      </c>
      <c r="AY4" s="5">
        <f t="shared" si="9"/>
        <v>0.55319148936170215</v>
      </c>
      <c r="AZ4" s="5">
        <f t="shared" si="10"/>
        <v>0.5641025641025641</v>
      </c>
      <c r="BA4" s="5">
        <f t="shared" si="11"/>
        <v>0.64</v>
      </c>
      <c r="BB4" s="5">
        <f t="shared" si="12"/>
        <v>0.58750000000000002</v>
      </c>
      <c r="BC4" s="5">
        <f t="shared" si="13"/>
        <v>0.51111111111111107</v>
      </c>
      <c r="BD4" s="5">
        <f t="shared" si="14"/>
        <v>0.6</v>
      </c>
      <c r="BE4" s="5">
        <f t="shared" si="15"/>
        <v>1</v>
      </c>
      <c r="BF4" s="5">
        <f t="shared" si="16"/>
        <v>0.12857142857142856</v>
      </c>
      <c r="BG4" s="5">
        <f t="shared" si="17"/>
        <v>0.8</v>
      </c>
      <c r="BH4" s="5">
        <f t="shared" si="18"/>
        <v>0.74683544303797467</v>
      </c>
      <c r="BI4" s="5">
        <f t="shared" si="19"/>
        <v>0.66666666666666663</v>
      </c>
      <c r="BJ4" s="5">
        <f t="shared" si="20"/>
        <v>1</v>
      </c>
      <c r="BK4" s="5">
        <f t="shared" si="21"/>
        <v>0.65833333333333344</v>
      </c>
      <c r="BL4" s="5">
        <f t="shared" si="22"/>
        <v>0.2</v>
      </c>
      <c r="BM4" s="5">
        <f t="shared" si="23"/>
        <v>0.79166666666666663</v>
      </c>
      <c r="BN4" s="5">
        <f t="shared" si="24"/>
        <v>0.5625</v>
      </c>
      <c r="BO4" s="5">
        <f t="shared" si="25"/>
        <v>0.66666666666666663</v>
      </c>
      <c r="BP4" s="5">
        <f t="shared" si="26"/>
        <v>0.69565217391304346</v>
      </c>
      <c r="BQ4" s="5">
        <f t="shared" si="27"/>
        <v>0.77464788732394363</v>
      </c>
      <c r="BR4" s="5">
        <f t="shared" si="28"/>
        <v>0.85</v>
      </c>
      <c r="BS4" s="5">
        <f t="shared" si="29"/>
        <v>0.70407444745090109</v>
      </c>
    </row>
    <row r="5" spans="1:73" x14ac:dyDescent="0.3">
      <c r="A5" t="s">
        <v>61</v>
      </c>
      <c r="B5" t="s">
        <v>77</v>
      </c>
      <c r="C5">
        <v>19.98</v>
      </c>
      <c r="D5">
        <v>32.200000000000003</v>
      </c>
      <c r="E5" s="3">
        <f t="shared" si="0"/>
        <v>1.6116116116116117</v>
      </c>
      <c r="F5" s="4"/>
      <c r="G5" s="10">
        <v>2.5</v>
      </c>
      <c r="H5" s="10">
        <v>5.0999999999999996</v>
      </c>
      <c r="I5" s="10">
        <v>11.3</v>
      </c>
      <c r="J5" s="11">
        <v>134</v>
      </c>
      <c r="K5" s="11">
        <v>780</v>
      </c>
      <c r="L5" s="11">
        <v>300</v>
      </c>
      <c r="M5" s="11">
        <v>60</v>
      </c>
      <c r="N5" s="10">
        <v>2</v>
      </c>
      <c r="O5" s="11">
        <v>9</v>
      </c>
      <c r="P5" s="11">
        <v>80</v>
      </c>
      <c r="Q5" s="11">
        <v>140</v>
      </c>
      <c r="R5" s="11">
        <v>60</v>
      </c>
      <c r="S5" s="4">
        <v>0.3</v>
      </c>
      <c r="T5" s="11">
        <v>1000</v>
      </c>
      <c r="U5" s="11">
        <v>16</v>
      </c>
      <c r="V5" s="11">
        <v>500</v>
      </c>
      <c r="W5" s="10">
        <v>3</v>
      </c>
      <c r="X5" s="11">
        <v>12</v>
      </c>
      <c r="Y5" s="11">
        <v>24</v>
      </c>
      <c r="Z5" s="11">
        <v>6</v>
      </c>
      <c r="AA5" s="11">
        <v>78</v>
      </c>
      <c r="AB5" s="11">
        <v>53</v>
      </c>
      <c r="AC5" s="11">
        <v>8</v>
      </c>
      <c r="AD5" s="10">
        <v>1.8</v>
      </c>
      <c r="AE5" s="4">
        <v>1</v>
      </c>
      <c r="AF5" s="11">
        <v>15</v>
      </c>
      <c r="AG5" s="11">
        <v>75</v>
      </c>
      <c r="AH5" s="11">
        <v>15</v>
      </c>
      <c r="AI5" s="11">
        <v>2.8</v>
      </c>
      <c r="AJ5" s="11">
        <v>40</v>
      </c>
      <c r="AK5" s="11">
        <v>108</v>
      </c>
      <c r="AL5" s="11">
        <v>75</v>
      </c>
      <c r="AM5" s="5">
        <f t="shared" si="1"/>
        <v>0.8928571428571429</v>
      </c>
      <c r="AN5" s="5">
        <f t="shared" si="2"/>
        <v>0.9107142857142857</v>
      </c>
      <c r="AO5" s="5">
        <f t="shared" si="3"/>
        <v>0.99122807017543868</v>
      </c>
      <c r="AP5" s="5">
        <f>J5/MAX(J$2:J$28)</f>
        <v>1</v>
      </c>
      <c r="AQ5" s="5">
        <f>K5/MAX(K$2:K$28)</f>
        <v>0.78</v>
      </c>
      <c r="AR5" s="5">
        <f>L5/MAX(L$2:L$28)</f>
        <v>0.8571428571428571</v>
      </c>
      <c r="AS5" s="5">
        <f>M5/MAX(M$2:M$28)</f>
        <v>0.8</v>
      </c>
      <c r="AT5" s="5">
        <f t="shared" si="4"/>
        <v>0.55555555555555558</v>
      </c>
      <c r="AU5" s="5">
        <f t="shared" si="5"/>
        <v>0.81818181818181823</v>
      </c>
      <c r="AV5" s="5">
        <f t="shared" si="6"/>
        <v>0.45714285714285713</v>
      </c>
      <c r="AW5" s="5">
        <f t="shared" si="7"/>
        <v>0.875</v>
      </c>
      <c r="AX5" s="5">
        <f t="shared" si="8"/>
        <v>0.6</v>
      </c>
      <c r="AY5" s="5">
        <f t="shared" si="9"/>
        <v>0.63829787234042556</v>
      </c>
      <c r="AZ5" s="5">
        <f t="shared" si="10"/>
        <v>0.51282051282051277</v>
      </c>
      <c r="BA5" s="5">
        <f t="shared" si="11"/>
        <v>0.64</v>
      </c>
      <c r="BB5" s="5">
        <f t="shared" si="12"/>
        <v>0.625</v>
      </c>
      <c r="BC5" s="5">
        <f t="shared" si="13"/>
        <v>0.33333333333333331</v>
      </c>
      <c r="BD5" s="5">
        <f t="shared" si="14"/>
        <v>0.8</v>
      </c>
      <c r="BE5" s="5">
        <f t="shared" si="15"/>
        <v>1</v>
      </c>
      <c r="BF5" s="5">
        <f t="shared" si="16"/>
        <v>0.17142857142857143</v>
      </c>
      <c r="BG5" s="5">
        <f t="shared" si="17"/>
        <v>0.70909090909090911</v>
      </c>
      <c r="BH5" s="5">
        <f t="shared" si="18"/>
        <v>0.67088607594936711</v>
      </c>
      <c r="BI5" s="5">
        <f t="shared" si="19"/>
        <v>0.88888888888888884</v>
      </c>
      <c r="BJ5" s="5">
        <f t="shared" si="20"/>
        <v>0.94736842105263164</v>
      </c>
      <c r="BK5" s="5">
        <f t="shared" si="21"/>
        <v>0.83333333333333337</v>
      </c>
      <c r="BL5" s="5">
        <f t="shared" si="22"/>
        <v>0.6</v>
      </c>
      <c r="BM5" s="5">
        <f t="shared" si="23"/>
        <v>0.625</v>
      </c>
      <c r="BN5" s="5">
        <f t="shared" si="24"/>
        <v>0.9375</v>
      </c>
      <c r="BO5" s="5">
        <f t="shared" si="25"/>
        <v>0.93333333333333324</v>
      </c>
      <c r="BP5" s="5">
        <f t="shared" si="26"/>
        <v>0.86956521739130432</v>
      </c>
      <c r="BQ5" s="5">
        <f t="shared" si="27"/>
        <v>0.76056338028169013</v>
      </c>
      <c r="BR5" s="5">
        <f t="shared" si="28"/>
        <v>0.9375</v>
      </c>
      <c r="BS5" s="5">
        <f t="shared" si="29"/>
        <v>0.74911663862544553</v>
      </c>
    </row>
    <row r="6" spans="1:73" x14ac:dyDescent="0.3">
      <c r="A6" t="s">
        <v>61</v>
      </c>
      <c r="B6" t="s">
        <v>69</v>
      </c>
      <c r="C6">
        <v>13.68</v>
      </c>
      <c r="D6">
        <v>22</v>
      </c>
      <c r="E6" s="3">
        <f t="shared" si="0"/>
        <v>1.6081871345029239</v>
      </c>
      <c r="F6" s="4"/>
      <c r="G6" s="10">
        <v>2.4500000000000002</v>
      </c>
      <c r="H6" s="10">
        <v>5.46</v>
      </c>
      <c r="I6" s="10">
        <v>10.4</v>
      </c>
      <c r="J6" s="11">
        <v>133</v>
      </c>
      <c r="K6" s="11">
        <v>860</v>
      </c>
      <c r="L6" s="11">
        <v>300</v>
      </c>
      <c r="M6" s="11">
        <v>60</v>
      </c>
      <c r="N6" s="10">
        <v>1.5</v>
      </c>
      <c r="O6" s="11">
        <v>11</v>
      </c>
      <c r="P6" s="11">
        <v>63</v>
      </c>
      <c r="Q6" s="11">
        <v>95</v>
      </c>
      <c r="R6" s="11">
        <v>63</v>
      </c>
      <c r="S6" s="4">
        <v>0.47</v>
      </c>
      <c r="T6" s="11">
        <v>1400</v>
      </c>
      <c r="U6" s="11">
        <v>16</v>
      </c>
      <c r="V6" s="11">
        <v>780</v>
      </c>
      <c r="W6" s="10">
        <v>4.7</v>
      </c>
      <c r="X6" s="11">
        <v>9</v>
      </c>
      <c r="Y6" s="11">
        <v>24</v>
      </c>
      <c r="Z6" s="11">
        <v>5</v>
      </c>
      <c r="AA6" s="11">
        <v>110</v>
      </c>
      <c r="AB6" s="11">
        <v>79</v>
      </c>
      <c r="AC6" s="11">
        <v>7.9</v>
      </c>
      <c r="AD6" s="10">
        <v>1.9</v>
      </c>
      <c r="AE6" s="4">
        <v>0.79</v>
      </c>
      <c r="AF6" s="11">
        <v>25</v>
      </c>
      <c r="AG6" s="11">
        <v>79</v>
      </c>
      <c r="AH6" s="11">
        <v>16</v>
      </c>
      <c r="AI6" s="11">
        <v>2</v>
      </c>
      <c r="AJ6" s="11">
        <v>46</v>
      </c>
      <c r="AK6" s="11">
        <v>110</v>
      </c>
      <c r="AL6" s="11">
        <v>65</v>
      </c>
      <c r="AM6" s="5">
        <f t="shared" si="1"/>
        <v>0.87500000000000011</v>
      </c>
      <c r="AN6" s="5">
        <f t="shared" si="2"/>
        <v>0.97500000000000009</v>
      </c>
      <c r="AO6" s="5">
        <f t="shared" si="3"/>
        <v>0.91228070175438591</v>
      </c>
      <c r="AP6" s="5">
        <f>J6/MAX(J$2:J$28)</f>
        <v>0.9925373134328358</v>
      </c>
      <c r="AQ6" s="5">
        <f>K6/MAX(K$2:K$28)</f>
        <v>0.86</v>
      </c>
      <c r="AR6" s="5">
        <f>L6/MAX(L$2:L$28)</f>
        <v>0.8571428571428571</v>
      </c>
      <c r="AS6" s="5">
        <f>M6/MAX(M$2:M$28)</f>
        <v>0.8</v>
      </c>
      <c r="AT6" s="5">
        <f t="shared" si="4"/>
        <v>0.41666666666666663</v>
      </c>
      <c r="AU6" s="5">
        <f t="shared" si="5"/>
        <v>1</v>
      </c>
      <c r="AV6" s="5">
        <f t="shared" si="6"/>
        <v>0.36</v>
      </c>
      <c r="AW6" s="5">
        <f t="shared" si="7"/>
        <v>0.59375</v>
      </c>
      <c r="AX6" s="5">
        <f t="shared" si="8"/>
        <v>0.63</v>
      </c>
      <c r="AY6" s="5">
        <f t="shared" si="9"/>
        <v>1</v>
      </c>
      <c r="AZ6" s="5">
        <f t="shared" si="10"/>
        <v>0.71794871794871795</v>
      </c>
      <c r="BA6" s="5">
        <f t="shared" si="11"/>
        <v>0.64</v>
      </c>
      <c r="BB6" s="5">
        <f t="shared" si="12"/>
        <v>0.97499999999999998</v>
      </c>
      <c r="BC6" s="5">
        <f t="shared" si="13"/>
        <v>0.52222222222222225</v>
      </c>
      <c r="BD6" s="5">
        <f t="shared" si="14"/>
        <v>0.6</v>
      </c>
      <c r="BE6" s="5">
        <f t="shared" si="15"/>
        <v>1</v>
      </c>
      <c r="BF6" s="5">
        <f t="shared" si="16"/>
        <v>0.14285714285714285</v>
      </c>
      <c r="BG6" s="5">
        <f t="shared" si="17"/>
        <v>1</v>
      </c>
      <c r="BH6" s="5">
        <f t="shared" si="18"/>
        <v>1</v>
      </c>
      <c r="BI6" s="5">
        <f t="shared" si="19"/>
        <v>0.87777777777777777</v>
      </c>
      <c r="BJ6" s="5">
        <f t="shared" si="20"/>
        <v>1</v>
      </c>
      <c r="BK6" s="5">
        <f t="shared" si="21"/>
        <v>0.65833333333333344</v>
      </c>
      <c r="BL6" s="5">
        <f t="shared" si="22"/>
        <v>1</v>
      </c>
      <c r="BM6" s="5">
        <f t="shared" si="23"/>
        <v>0.65833333333333333</v>
      </c>
      <c r="BN6" s="5">
        <f t="shared" si="24"/>
        <v>1</v>
      </c>
      <c r="BO6" s="5">
        <f t="shared" si="25"/>
        <v>0.66666666666666663</v>
      </c>
      <c r="BP6" s="5">
        <f t="shared" si="26"/>
        <v>1</v>
      </c>
      <c r="BQ6" s="5">
        <f t="shared" si="27"/>
        <v>0.77464788732394363</v>
      </c>
      <c r="BR6" s="5">
        <f t="shared" si="28"/>
        <v>0.8125</v>
      </c>
      <c r="BS6" s="5">
        <f t="shared" si="29"/>
        <v>0.79120826938937139</v>
      </c>
    </row>
    <row r="7" spans="1:73" x14ac:dyDescent="0.3">
      <c r="A7" t="s">
        <v>61</v>
      </c>
      <c r="B7" t="s">
        <v>64</v>
      </c>
      <c r="C7">
        <v>13.98</v>
      </c>
      <c r="D7">
        <v>22.2</v>
      </c>
      <c r="E7" s="3">
        <f t="shared" si="0"/>
        <v>1.5879828326180256</v>
      </c>
      <c r="F7" s="4">
        <v>1.39</v>
      </c>
      <c r="G7" s="10">
        <v>2</v>
      </c>
      <c r="H7" s="10">
        <v>5.3</v>
      </c>
      <c r="I7" s="10">
        <v>11.3</v>
      </c>
      <c r="J7" s="11">
        <v>134</v>
      </c>
      <c r="K7" s="11">
        <v>780</v>
      </c>
      <c r="L7" s="11">
        <v>300</v>
      </c>
      <c r="M7" s="11">
        <v>60</v>
      </c>
      <c r="N7" s="10">
        <v>2</v>
      </c>
      <c r="O7" s="11">
        <v>9</v>
      </c>
      <c r="P7" s="11">
        <v>80</v>
      </c>
      <c r="Q7" s="11">
        <v>140</v>
      </c>
      <c r="R7" s="11">
        <v>60</v>
      </c>
      <c r="S7" s="4">
        <v>0.3</v>
      </c>
      <c r="T7" s="11">
        <v>1000</v>
      </c>
      <c r="U7" s="11">
        <v>16</v>
      </c>
      <c r="V7" s="11">
        <v>500</v>
      </c>
      <c r="W7" s="10">
        <v>3</v>
      </c>
      <c r="X7" s="11">
        <v>12</v>
      </c>
      <c r="Y7" s="11">
        <v>24</v>
      </c>
      <c r="Z7" s="11">
        <v>24</v>
      </c>
      <c r="AA7" s="11">
        <v>78</v>
      </c>
      <c r="AB7" s="11">
        <v>43</v>
      </c>
      <c r="AC7" s="11">
        <v>8</v>
      </c>
      <c r="AD7" s="10">
        <v>1.8</v>
      </c>
      <c r="AE7" s="4">
        <v>1</v>
      </c>
      <c r="AF7" s="11">
        <v>15</v>
      </c>
      <c r="AG7" s="11">
        <v>75</v>
      </c>
      <c r="AH7" s="11">
        <v>15</v>
      </c>
      <c r="AI7" s="11">
        <v>2.8</v>
      </c>
      <c r="AJ7" s="11">
        <v>27</v>
      </c>
      <c r="AK7" s="11">
        <v>108</v>
      </c>
      <c r="AL7" s="11">
        <v>63</v>
      </c>
      <c r="AM7" s="5">
        <f t="shared" si="1"/>
        <v>0.7142857142857143</v>
      </c>
      <c r="AN7" s="5">
        <f t="shared" si="2"/>
        <v>0.94642857142857151</v>
      </c>
      <c r="AO7" s="5">
        <f t="shared" si="3"/>
        <v>0.99122807017543868</v>
      </c>
      <c r="AP7" s="5">
        <f>J7/MAX(J$2:J$28)</f>
        <v>1</v>
      </c>
      <c r="AQ7" s="5">
        <f>K7/MAX(K$2:K$28)</f>
        <v>0.78</v>
      </c>
      <c r="AR7" s="5">
        <f>L7/MAX(L$2:L$28)</f>
        <v>0.8571428571428571</v>
      </c>
      <c r="AS7" s="5">
        <f>M7/MAX(M$2:M$28)</f>
        <v>0.8</v>
      </c>
      <c r="AT7" s="5">
        <f t="shared" si="4"/>
        <v>0.55555555555555558</v>
      </c>
      <c r="AU7" s="5">
        <f t="shared" si="5"/>
        <v>0.81818181818181823</v>
      </c>
      <c r="AV7" s="5">
        <f t="shared" si="6"/>
        <v>0.45714285714285713</v>
      </c>
      <c r="AW7" s="5">
        <f t="shared" si="7"/>
        <v>0.875</v>
      </c>
      <c r="AX7" s="5">
        <f t="shared" si="8"/>
        <v>0.6</v>
      </c>
      <c r="AY7" s="5">
        <f t="shared" si="9"/>
        <v>0.63829787234042556</v>
      </c>
      <c r="AZ7" s="5">
        <f t="shared" si="10"/>
        <v>0.51282051282051277</v>
      </c>
      <c r="BA7" s="5">
        <f t="shared" si="11"/>
        <v>0.64</v>
      </c>
      <c r="BB7" s="5">
        <f t="shared" si="12"/>
        <v>0.625</v>
      </c>
      <c r="BC7" s="5">
        <f t="shared" si="13"/>
        <v>0.33333333333333331</v>
      </c>
      <c r="BD7" s="5">
        <f t="shared" si="14"/>
        <v>0.8</v>
      </c>
      <c r="BE7" s="5">
        <f t="shared" si="15"/>
        <v>1</v>
      </c>
      <c r="BF7" s="5">
        <f t="shared" si="16"/>
        <v>0.68571428571428572</v>
      </c>
      <c r="BG7" s="5">
        <f t="shared" si="17"/>
        <v>0.70909090909090911</v>
      </c>
      <c r="BH7" s="5">
        <f t="shared" si="18"/>
        <v>0.54430379746835444</v>
      </c>
      <c r="BI7" s="5">
        <f t="shared" si="19"/>
        <v>0.88888888888888884</v>
      </c>
      <c r="BJ7" s="5">
        <f t="shared" si="20"/>
        <v>0.94736842105263164</v>
      </c>
      <c r="BK7" s="5">
        <f t="shared" si="21"/>
        <v>0.83333333333333337</v>
      </c>
      <c r="BL7" s="5">
        <f t="shared" si="22"/>
        <v>0.6</v>
      </c>
      <c r="BM7" s="5">
        <f t="shared" si="23"/>
        <v>0.625</v>
      </c>
      <c r="BN7" s="5">
        <f t="shared" si="24"/>
        <v>0.9375</v>
      </c>
      <c r="BO7" s="5">
        <f t="shared" si="25"/>
        <v>0.93333333333333324</v>
      </c>
      <c r="BP7" s="5">
        <f t="shared" si="26"/>
        <v>0.58695652173913049</v>
      </c>
      <c r="BQ7" s="5">
        <f t="shared" si="27"/>
        <v>0.76056338028169013</v>
      </c>
      <c r="BR7" s="5">
        <f t="shared" si="28"/>
        <v>0.78749999999999998</v>
      </c>
      <c r="BS7" s="5">
        <f t="shared" si="29"/>
        <v>0.74324906354092624</v>
      </c>
      <c r="BT7" t="s">
        <v>65</v>
      </c>
    </row>
    <row r="8" spans="1:73" x14ac:dyDescent="0.3">
      <c r="A8" t="s">
        <v>53</v>
      </c>
      <c r="B8" t="s">
        <v>58</v>
      </c>
      <c r="C8">
        <v>33.26</v>
      </c>
      <c r="D8">
        <v>29.8</v>
      </c>
      <c r="E8" s="3">
        <f t="shared" si="0"/>
        <v>0.89597113650030069</v>
      </c>
      <c r="F8" s="4">
        <v>1.86</v>
      </c>
      <c r="G8" s="10">
        <v>2.1</v>
      </c>
      <c r="H8" s="10">
        <v>5.4</v>
      </c>
      <c r="I8" s="10">
        <v>10.9</v>
      </c>
      <c r="J8" s="11">
        <v>133</v>
      </c>
      <c r="K8" s="11">
        <v>1000</v>
      </c>
      <c r="L8" s="11">
        <v>300</v>
      </c>
      <c r="M8" s="11">
        <v>60</v>
      </c>
      <c r="N8" s="10">
        <v>1.5</v>
      </c>
      <c r="O8" s="11">
        <v>8</v>
      </c>
      <c r="P8" s="11">
        <v>100</v>
      </c>
      <c r="Q8" s="11">
        <v>150</v>
      </c>
      <c r="R8" s="11">
        <v>60</v>
      </c>
      <c r="S8" s="4">
        <v>0.25</v>
      </c>
      <c r="T8" s="11">
        <v>1050</v>
      </c>
      <c r="U8" s="11">
        <v>15</v>
      </c>
      <c r="V8" s="11">
        <v>450</v>
      </c>
      <c r="W8" s="10">
        <v>4.4000000000000004</v>
      </c>
      <c r="X8" s="11">
        <v>9</v>
      </c>
      <c r="Y8" s="11">
        <v>24</v>
      </c>
      <c r="Z8" s="11">
        <v>24</v>
      </c>
      <c r="AA8" s="11">
        <v>84</v>
      </c>
      <c r="AB8" s="11">
        <v>56</v>
      </c>
      <c r="AC8" s="11">
        <v>6</v>
      </c>
      <c r="AD8" s="10">
        <v>1.8</v>
      </c>
      <c r="AE8" s="4">
        <v>0.75</v>
      </c>
      <c r="AF8" s="11">
        <v>5</v>
      </c>
      <c r="AG8" s="11">
        <v>90</v>
      </c>
      <c r="AH8" s="11">
        <v>15</v>
      </c>
      <c r="AI8" s="11">
        <v>2</v>
      </c>
      <c r="AJ8" s="11">
        <v>30</v>
      </c>
      <c r="AK8" s="11">
        <v>107</v>
      </c>
      <c r="AL8" s="11">
        <v>65</v>
      </c>
      <c r="AM8" s="5">
        <f t="shared" si="1"/>
        <v>0.75000000000000011</v>
      </c>
      <c r="AN8" s="5">
        <f t="shared" si="2"/>
        <v>0.96428571428571441</v>
      </c>
      <c r="AO8" s="5">
        <f t="shared" si="3"/>
        <v>0.95614035087719296</v>
      </c>
      <c r="AP8" s="5">
        <f>J8/MAX(J$2:J$28)</f>
        <v>0.9925373134328358</v>
      </c>
      <c r="AQ8" s="5">
        <f>K8/MAX(K$2:K$28)</f>
        <v>1</v>
      </c>
      <c r="AR8" s="5">
        <f>L8/MAX(L$2:L$28)</f>
        <v>0.8571428571428571</v>
      </c>
      <c r="AS8" s="5">
        <f>M8/MAX(M$2:M$28)</f>
        <v>0.8</v>
      </c>
      <c r="AT8" s="5">
        <f t="shared" si="4"/>
        <v>0.41666666666666663</v>
      </c>
      <c r="AU8" s="5">
        <f t="shared" si="5"/>
        <v>0.72727272727272729</v>
      </c>
      <c r="AV8" s="5">
        <f t="shared" si="6"/>
        <v>0.5714285714285714</v>
      </c>
      <c r="AW8" s="5">
        <f t="shared" si="7"/>
        <v>0.9375</v>
      </c>
      <c r="AX8" s="5">
        <f t="shared" si="8"/>
        <v>0.6</v>
      </c>
      <c r="AY8" s="5">
        <f t="shared" si="9"/>
        <v>0.53191489361702127</v>
      </c>
      <c r="AZ8" s="5">
        <f t="shared" si="10"/>
        <v>0.53846153846153844</v>
      </c>
      <c r="BA8" s="5">
        <f t="shared" si="11"/>
        <v>0.6</v>
      </c>
      <c r="BB8" s="5">
        <f t="shared" si="12"/>
        <v>0.5625</v>
      </c>
      <c r="BC8" s="5">
        <f t="shared" si="13"/>
        <v>0.48888888888888893</v>
      </c>
      <c r="BD8" s="5">
        <f t="shared" si="14"/>
        <v>0.6</v>
      </c>
      <c r="BE8" s="5">
        <f t="shared" si="15"/>
        <v>1</v>
      </c>
      <c r="BF8" s="5">
        <f t="shared" si="16"/>
        <v>0.68571428571428572</v>
      </c>
      <c r="BG8" s="5">
        <f t="shared" si="17"/>
        <v>0.76363636363636367</v>
      </c>
      <c r="BH8" s="5">
        <f t="shared" si="18"/>
        <v>0.70886075949367089</v>
      </c>
      <c r="BI8" s="5">
        <f t="shared" si="19"/>
        <v>0.66666666666666663</v>
      </c>
      <c r="BJ8" s="5">
        <f t="shared" si="20"/>
        <v>0.94736842105263164</v>
      </c>
      <c r="BK8" s="5">
        <f t="shared" si="21"/>
        <v>0.625</v>
      </c>
      <c r="BL8" s="5">
        <f t="shared" si="22"/>
        <v>0.2</v>
      </c>
      <c r="BM8" s="5">
        <f t="shared" si="23"/>
        <v>0.75</v>
      </c>
      <c r="BN8" s="5">
        <f t="shared" si="24"/>
        <v>0.9375</v>
      </c>
      <c r="BO8" s="5">
        <f t="shared" si="25"/>
        <v>0.66666666666666663</v>
      </c>
      <c r="BP8" s="5">
        <f t="shared" si="26"/>
        <v>0.65217391304347827</v>
      </c>
      <c r="BQ8" s="5">
        <f t="shared" si="27"/>
        <v>0.75352112676056338</v>
      </c>
      <c r="BR8" s="5">
        <f t="shared" si="28"/>
        <v>0.8125</v>
      </c>
      <c r="BS8" s="5">
        <f t="shared" si="29"/>
        <v>0.72076086640963555</v>
      </c>
      <c r="BT8" t="s">
        <v>59</v>
      </c>
      <c r="BU8" t="s">
        <v>60</v>
      </c>
    </row>
    <row r="9" spans="1:73" x14ac:dyDescent="0.3">
      <c r="A9" t="s">
        <v>70</v>
      </c>
      <c r="B9" t="s">
        <v>72</v>
      </c>
      <c r="C9">
        <v>36.479999999999997</v>
      </c>
      <c r="D9">
        <v>32</v>
      </c>
      <c r="E9" s="3">
        <f t="shared" si="0"/>
        <v>0.87719298245614041</v>
      </c>
      <c r="F9" s="4"/>
      <c r="G9" s="10">
        <v>2.2000000000000002</v>
      </c>
      <c r="H9" s="10">
        <v>5.0999999999999996</v>
      </c>
      <c r="I9" s="10">
        <v>11.2</v>
      </c>
      <c r="J9" s="11">
        <v>133</v>
      </c>
      <c r="K9" s="11">
        <v>900</v>
      </c>
      <c r="L9" s="11">
        <v>300</v>
      </c>
      <c r="M9" s="11">
        <v>75</v>
      </c>
      <c r="N9" s="10">
        <v>2</v>
      </c>
      <c r="O9" s="11">
        <v>8</v>
      </c>
      <c r="P9" s="11">
        <v>100</v>
      </c>
      <c r="Q9" s="11">
        <v>140</v>
      </c>
      <c r="R9" s="11">
        <v>75</v>
      </c>
      <c r="S9" s="4">
        <v>0.33</v>
      </c>
      <c r="T9" s="11">
        <v>1050</v>
      </c>
      <c r="U9" s="11">
        <v>15</v>
      </c>
      <c r="V9" s="11">
        <v>450</v>
      </c>
      <c r="W9" s="10">
        <v>4.4000000000000004</v>
      </c>
      <c r="X9" s="11">
        <v>10</v>
      </c>
      <c r="Y9" s="11">
        <v>24</v>
      </c>
      <c r="Z9" s="11">
        <v>6</v>
      </c>
      <c r="AA9" s="11">
        <v>67</v>
      </c>
      <c r="AB9" s="11">
        <v>38</v>
      </c>
      <c r="AC9" s="11">
        <v>7</v>
      </c>
      <c r="AD9" s="10">
        <v>1.5</v>
      </c>
      <c r="AE9" s="4">
        <v>0.8</v>
      </c>
      <c r="AF9" s="11">
        <v>15</v>
      </c>
      <c r="AG9" s="11">
        <v>80</v>
      </c>
      <c r="AH9" s="11">
        <v>12</v>
      </c>
      <c r="AI9" s="11">
        <v>3</v>
      </c>
      <c r="AJ9" s="11">
        <v>27</v>
      </c>
      <c r="AK9" s="11">
        <v>108</v>
      </c>
      <c r="AL9" s="11">
        <v>65</v>
      </c>
      <c r="AM9" s="5">
        <f t="shared" si="1"/>
        <v>0.78571428571428581</v>
      </c>
      <c r="AN9" s="5">
        <f t="shared" si="2"/>
        <v>0.9107142857142857</v>
      </c>
      <c r="AO9" s="5">
        <f t="shared" si="3"/>
        <v>0.98245614035087714</v>
      </c>
      <c r="AP9" s="5">
        <f>J9/MAX(J$2:J$28)</f>
        <v>0.9925373134328358</v>
      </c>
      <c r="AQ9" s="5">
        <f>K9/MAX(K$2:K$28)</f>
        <v>0.9</v>
      </c>
      <c r="AR9" s="5">
        <f>L9/MAX(L$2:L$28)</f>
        <v>0.8571428571428571</v>
      </c>
      <c r="AS9" s="5">
        <f>M9/MAX(M$2:M$28)</f>
        <v>1</v>
      </c>
      <c r="AT9" s="5">
        <f t="shared" si="4"/>
        <v>0.55555555555555558</v>
      </c>
      <c r="AU9" s="5">
        <f t="shared" si="5"/>
        <v>0.72727272727272729</v>
      </c>
      <c r="AV9" s="5">
        <f t="shared" si="6"/>
        <v>0.5714285714285714</v>
      </c>
      <c r="AW9" s="5">
        <f t="shared" si="7"/>
        <v>0.875</v>
      </c>
      <c r="AX9" s="5">
        <f t="shared" si="8"/>
        <v>0.75</v>
      </c>
      <c r="AY9" s="5">
        <f t="shared" si="9"/>
        <v>0.70212765957446821</v>
      </c>
      <c r="AZ9" s="5">
        <f t="shared" si="10"/>
        <v>0.53846153846153844</v>
      </c>
      <c r="BA9" s="5">
        <f t="shared" si="11"/>
        <v>0.6</v>
      </c>
      <c r="BB9" s="5">
        <f t="shared" si="12"/>
        <v>0.5625</v>
      </c>
      <c r="BC9" s="5">
        <f t="shared" si="13"/>
        <v>0.48888888888888893</v>
      </c>
      <c r="BD9" s="5">
        <f t="shared" si="14"/>
        <v>0.66666666666666663</v>
      </c>
      <c r="BE9" s="5">
        <f t="shared" si="15"/>
        <v>1</v>
      </c>
      <c r="BF9" s="5">
        <f t="shared" si="16"/>
        <v>0.17142857142857143</v>
      </c>
      <c r="BG9" s="5">
        <f t="shared" si="17"/>
        <v>0.60909090909090913</v>
      </c>
      <c r="BH9" s="5">
        <f t="shared" si="18"/>
        <v>0.48101265822784811</v>
      </c>
      <c r="BI9" s="5">
        <f t="shared" si="19"/>
        <v>0.77777777777777779</v>
      </c>
      <c r="BJ9" s="5">
        <f t="shared" si="20"/>
        <v>0.78947368421052633</v>
      </c>
      <c r="BK9" s="5">
        <f t="shared" si="21"/>
        <v>0.66666666666666674</v>
      </c>
      <c r="BL9" s="5">
        <f t="shared" si="22"/>
        <v>0.6</v>
      </c>
      <c r="BM9" s="5">
        <f t="shared" si="23"/>
        <v>0.66666666666666663</v>
      </c>
      <c r="BN9" s="5">
        <f t="shared" si="24"/>
        <v>0.75</v>
      </c>
      <c r="BO9" s="5">
        <f t="shared" si="25"/>
        <v>1</v>
      </c>
      <c r="BP9" s="5">
        <f t="shared" si="26"/>
        <v>0.58695652173913049</v>
      </c>
      <c r="BQ9" s="5">
        <f t="shared" si="27"/>
        <v>0.76056338028169013</v>
      </c>
      <c r="BR9" s="5">
        <f t="shared" si="28"/>
        <v>0.8125</v>
      </c>
      <c r="BS9" s="5">
        <f t="shared" si="29"/>
        <v>0.72308135394666717</v>
      </c>
    </row>
    <row r="10" spans="1:73" x14ac:dyDescent="0.3">
      <c r="A10" t="s">
        <v>70</v>
      </c>
      <c r="B10" t="s">
        <v>74</v>
      </c>
      <c r="C10">
        <v>36.479999999999997</v>
      </c>
      <c r="D10">
        <v>32</v>
      </c>
      <c r="E10" s="3">
        <f t="shared" si="0"/>
        <v>0.87719298245614041</v>
      </c>
      <c r="F10" s="4"/>
      <c r="G10" s="10">
        <v>2.2000000000000002</v>
      </c>
      <c r="H10" s="10">
        <v>5.0999999999999996</v>
      </c>
      <c r="I10" s="10">
        <v>11.2</v>
      </c>
      <c r="J10" s="11">
        <v>131</v>
      </c>
      <c r="K10" s="11">
        <v>900</v>
      </c>
      <c r="L10" s="11">
        <v>300</v>
      </c>
      <c r="M10" s="11">
        <v>60</v>
      </c>
      <c r="N10" s="10">
        <v>2</v>
      </c>
      <c r="O10" s="11">
        <v>8</v>
      </c>
      <c r="P10" s="11">
        <v>100</v>
      </c>
      <c r="Q10" s="11">
        <v>140</v>
      </c>
      <c r="R10" s="11">
        <v>75</v>
      </c>
      <c r="S10" s="4">
        <v>0.33</v>
      </c>
      <c r="T10" s="11">
        <v>1050</v>
      </c>
      <c r="U10" s="11">
        <v>15</v>
      </c>
      <c r="V10" s="11">
        <v>450</v>
      </c>
      <c r="W10" s="10">
        <v>4.4000000000000004</v>
      </c>
      <c r="X10" s="11">
        <v>10</v>
      </c>
      <c r="Y10" s="13">
        <v>24</v>
      </c>
      <c r="Z10" s="13">
        <v>6</v>
      </c>
      <c r="AA10" s="13">
        <v>72</v>
      </c>
      <c r="AB10" s="13">
        <v>40</v>
      </c>
      <c r="AC10" s="13">
        <v>7</v>
      </c>
      <c r="AD10" s="12">
        <v>1.5</v>
      </c>
      <c r="AE10" s="9">
        <v>0.8</v>
      </c>
      <c r="AF10" s="13">
        <v>15</v>
      </c>
      <c r="AG10" s="13">
        <v>80</v>
      </c>
      <c r="AH10" s="13">
        <v>12</v>
      </c>
      <c r="AI10" s="13">
        <v>3</v>
      </c>
      <c r="AJ10" s="13">
        <v>27</v>
      </c>
      <c r="AK10" s="13">
        <v>108</v>
      </c>
      <c r="AL10" s="11">
        <v>65</v>
      </c>
      <c r="AM10" s="5">
        <f t="shared" si="1"/>
        <v>0.78571428571428581</v>
      </c>
      <c r="AN10" s="5">
        <f t="shared" si="2"/>
        <v>0.9107142857142857</v>
      </c>
      <c r="AO10" s="5">
        <f t="shared" si="3"/>
        <v>0.98245614035087714</v>
      </c>
      <c r="AP10" s="5">
        <f>J10/MAX(J$2:J$28)</f>
        <v>0.97761194029850751</v>
      </c>
      <c r="AQ10" s="5">
        <f>K10/MAX(K$2:K$28)</f>
        <v>0.9</v>
      </c>
      <c r="AR10" s="5">
        <f>L10/MAX(L$2:L$28)</f>
        <v>0.8571428571428571</v>
      </c>
      <c r="AS10" s="5">
        <f>M10/MAX(M$2:M$28)</f>
        <v>0.8</v>
      </c>
      <c r="AT10" s="5">
        <f t="shared" si="4"/>
        <v>0.55555555555555558</v>
      </c>
      <c r="AU10" s="5">
        <f t="shared" si="5"/>
        <v>0.72727272727272729</v>
      </c>
      <c r="AV10" s="5">
        <f t="shared" si="6"/>
        <v>0.5714285714285714</v>
      </c>
      <c r="AW10" s="5">
        <f t="shared" si="7"/>
        <v>0.875</v>
      </c>
      <c r="AX10" s="5">
        <f t="shared" si="8"/>
        <v>0.75</v>
      </c>
      <c r="AY10" s="5">
        <f t="shared" si="9"/>
        <v>0.70212765957446821</v>
      </c>
      <c r="AZ10" s="5">
        <f t="shared" si="10"/>
        <v>0.53846153846153844</v>
      </c>
      <c r="BA10" s="5">
        <f t="shared" si="11"/>
        <v>0.6</v>
      </c>
      <c r="BB10" s="5">
        <f t="shared" si="12"/>
        <v>0.5625</v>
      </c>
      <c r="BC10" s="5">
        <f t="shared" si="13"/>
        <v>0.48888888888888893</v>
      </c>
      <c r="BD10" s="5">
        <f t="shared" si="14"/>
        <v>0.66666666666666663</v>
      </c>
      <c r="BE10" s="5">
        <f t="shared" si="15"/>
        <v>1</v>
      </c>
      <c r="BF10" s="5">
        <f t="shared" si="16"/>
        <v>0.17142857142857143</v>
      </c>
      <c r="BG10" s="5">
        <f t="shared" si="17"/>
        <v>0.65454545454545454</v>
      </c>
      <c r="BH10" s="5">
        <f t="shared" si="18"/>
        <v>0.50632911392405067</v>
      </c>
      <c r="BI10" s="5">
        <f t="shared" si="19"/>
        <v>0.77777777777777779</v>
      </c>
      <c r="BJ10" s="5">
        <f t="shared" si="20"/>
        <v>0.78947368421052633</v>
      </c>
      <c r="BK10" s="5">
        <f t="shared" si="21"/>
        <v>0.66666666666666674</v>
      </c>
      <c r="BL10" s="5">
        <f t="shared" si="22"/>
        <v>0.6</v>
      </c>
      <c r="BM10" s="5">
        <f t="shared" si="23"/>
        <v>0.66666666666666663</v>
      </c>
      <c r="BN10" s="5">
        <f t="shared" si="24"/>
        <v>0.75</v>
      </c>
      <c r="BO10" s="5">
        <f t="shared" si="25"/>
        <v>1</v>
      </c>
      <c r="BP10" s="5">
        <f t="shared" si="26"/>
        <v>0.58695652173913049</v>
      </c>
      <c r="BQ10" s="5">
        <f t="shared" si="27"/>
        <v>0.76056338028169013</v>
      </c>
      <c r="BR10" s="5">
        <f t="shared" si="28"/>
        <v>0.8125</v>
      </c>
      <c r="BS10" s="5">
        <f t="shared" si="29"/>
        <v>0.71857652982218023</v>
      </c>
    </row>
    <row r="11" spans="1:73" x14ac:dyDescent="0.3">
      <c r="A11" t="s">
        <v>70</v>
      </c>
      <c r="B11" t="s">
        <v>72</v>
      </c>
      <c r="C11">
        <v>24.82</v>
      </c>
      <c r="D11">
        <v>20</v>
      </c>
      <c r="E11" s="3">
        <f t="shared" si="0"/>
        <v>0.80580177276390008</v>
      </c>
      <c r="F11" s="4"/>
      <c r="G11" s="10">
        <v>2.2000000000000002</v>
      </c>
      <c r="H11" s="10">
        <v>5.0999999999999996</v>
      </c>
      <c r="I11" s="10">
        <v>11.2</v>
      </c>
      <c r="J11" s="11">
        <v>133</v>
      </c>
      <c r="K11" s="11">
        <v>900</v>
      </c>
      <c r="L11" s="11">
        <v>300</v>
      </c>
      <c r="M11" s="11">
        <v>75</v>
      </c>
      <c r="N11" s="10">
        <v>2</v>
      </c>
      <c r="O11" s="11">
        <v>8</v>
      </c>
      <c r="P11" s="11">
        <v>100</v>
      </c>
      <c r="Q11" s="11">
        <v>140</v>
      </c>
      <c r="R11" s="11">
        <v>75</v>
      </c>
      <c r="S11" s="4">
        <v>0.33</v>
      </c>
      <c r="T11" s="11">
        <v>1050</v>
      </c>
      <c r="U11" s="11">
        <v>15</v>
      </c>
      <c r="V11" s="11">
        <v>450</v>
      </c>
      <c r="W11" s="10">
        <v>4.4000000000000004</v>
      </c>
      <c r="X11" s="11">
        <v>10</v>
      </c>
      <c r="Y11" s="13">
        <v>24</v>
      </c>
      <c r="Z11" s="13">
        <v>6</v>
      </c>
      <c r="AA11" s="13">
        <v>67</v>
      </c>
      <c r="AB11" s="13">
        <v>38</v>
      </c>
      <c r="AC11" s="13">
        <v>7</v>
      </c>
      <c r="AD11" s="12">
        <v>1.5</v>
      </c>
      <c r="AE11" s="9">
        <v>0.8</v>
      </c>
      <c r="AF11" s="13">
        <v>15</v>
      </c>
      <c r="AG11" s="13">
        <v>80</v>
      </c>
      <c r="AH11" s="13">
        <v>12</v>
      </c>
      <c r="AI11" s="13">
        <v>3</v>
      </c>
      <c r="AJ11" s="13">
        <v>27</v>
      </c>
      <c r="AK11" s="13">
        <v>108</v>
      </c>
      <c r="AL11" s="11">
        <v>65</v>
      </c>
      <c r="AM11" s="5">
        <f t="shared" si="1"/>
        <v>0.78571428571428581</v>
      </c>
      <c r="AN11" s="5">
        <f t="shared" si="2"/>
        <v>0.9107142857142857</v>
      </c>
      <c r="AO11" s="5">
        <f t="shared" si="3"/>
        <v>0.98245614035087714</v>
      </c>
      <c r="AP11" s="5">
        <f>J11/MAX(J$2:J$28)</f>
        <v>0.9925373134328358</v>
      </c>
      <c r="AQ11" s="5">
        <f>K11/MAX(K$2:K$28)</f>
        <v>0.9</v>
      </c>
      <c r="AR11" s="5">
        <f>L11/MAX(L$2:L$28)</f>
        <v>0.8571428571428571</v>
      </c>
      <c r="AS11" s="5">
        <f>M11/MAX(M$2:M$28)</f>
        <v>1</v>
      </c>
      <c r="AT11" s="5">
        <f t="shared" si="4"/>
        <v>0.55555555555555558</v>
      </c>
      <c r="AU11" s="5">
        <f t="shared" si="5"/>
        <v>0.72727272727272729</v>
      </c>
      <c r="AV11" s="5">
        <f t="shared" si="6"/>
        <v>0.5714285714285714</v>
      </c>
      <c r="AW11" s="5">
        <f t="shared" si="7"/>
        <v>0.875</v>
      </c>
      <c r="AX11" s="5">
        <f t="shared" si="8"/>
        <v>0.75</v>
      </c>
      <c r="AY11" s="5">
        <f t="shared" si="9"/>
        <v>0.70212765957446821</v>
      </c>
      <c r="AZ11" s="5">
        <f t="shared" si="10"/>
        <v>0.53846153846153844</v>
      </c>
      <c r="BA11" s="5">
        <f t="shared" si="11"/>
        <v>0.6</v>
      </c>
      <c r="BB11" s="5">
        <f t="shared" si="12"/>
        <v>0.5625</v>
      </c>
      <c r="BC11" s="5">
        <f t="shared" si="13"/>
        <v>0.48888888888888893</v>
      </c>
      <c r="BD11" s="5">
        <f t="shared" si="14"/>
        <v>0.66666666666666663</v>
      </c>
      <c r="BE11" s="5">
        <f t="shared" si="15"/>
        <v>1</v>
      </c>
      <c r="BF11" s="5">
        <f t="shared" si="16"/>
        <v>0.17142857142857143</v>
      </c>
      <c r="BG11" s="5">
        <f t="shared" si="17"/>
        <v>0.60909090909090913</v>
      </c>
      <c r="BH11" s="5">
        <f t="shared" si="18"/>
        <v>0.48101265822784811</v>
      </c>
      <c r="BI11" s="5">
        <f t="shared" si="19"/>
        <v>0.77777777777777779</v>
      </c>
      <c r="BJ11" s="5">
        <f t="shared" si="20"/>
        <v>0.78947368421052633</v>
      </c>
      <c r="BK11" s="5">
        <f t="shared" si="21"/>
        <v>0.66666666666666674</v>
      </c>
      <c r="BL11" s="5">
        <f t="shared" si="22"/>
        <v>0.6</v>
      </c>
      <c r="BM11" s="5">
        <f t="shared" si="23"/>
        <v>0.66666666666666663</v>
      </c>
      <c r="BN11" s="5">
        <f t="shared" si="24"/>
        <v>0.75</v>
      </c>
      <c r="BO11" s="5">
        <f t="shared" si="25"/>
        <v>1</v>
      </c>
      <c r="BP11" s="5">
        <f t="shared" si="26"/>
        <v>0.58695652173913049</v>
      </c>
      <c r="BQ11" s="5">
        <f t="shared" si="27"/>
        <v>0.76056338028169013</v>
      </c>
      <c r="BR11" s="5">
        <f t="shared" si="28"/>
        <v>0.8125</v>
      </c>
      <c r="BS11" s="5">
        <f t="shared" si="29"/>
        <v>0.72308135394666717</v>
      </c>
      <c r="BU11" t="s">
        <v>73</v>
      </c>
    </row>
    <row r="12" spans="1:73" x14ac:dyDescent="0.3">
      <c r="A12" t="s">
        <v>70</v>
      </c>
      <c r="B12" t="s">
        <v>74</v>
      </c>
      <c r="C12">
        <v>24.82</v>
      </c>
      <c r="D12">
        <v>19.399999999999999</v>
      </c>
      <c r="E12" s="3">
        <f t="shared" si="0"/>
        <v>0.78162771958098298</v>
      </c>
      <c r="F12" s="4"/>
      <c r="G12" s="10">
        <v>2.2000000000000002</v>
      </c>
      <c r="H12" s="10">
        <v>5.0999999999999996</v>
      </c>
      <c r="I12" s="10">
        <v>11.2</v>
      </c>
      <c r="J12" s="11">
        <v>131</v>
      </c>
      <c r="K12" s="11">
        <v>900</v>
      </c>
      <c r="L12" s="11">
        <v>300</v>
      </c>
      <c r="M12" s="11">
        <v>60</v>
      </c>
      <c r="N12" s="10">
        <v>2</v>
      </c>
      <c r="O12" s="11">
        <v>8</v>
      </c>
      <c r="P12" s="11">
        <v>100</v>
      </c>
      <c r="Q12" s="11">
        <v>140</v>
      </c>
      <c r="R12" s="11">
        <v>75</v>
      </c>
      <c r="S12" s="4">
        <v>0.33</v>
      </c>
      <c r="T12" s="11">
        <v>1050</v>
      </c>
      <c r="U12" s="11">
        <v>15</v>
      </c>
      <c r="V12" s="11">
        <v>450</v>
      </c>
      <c r="W12" s="10">
        <v>4.4000000000000004</v>
      </c>
      <c r="X12" s="11">
        <v>10</v>
      </c>
      <c r="Y12" s="13">
        <v>24</v>
      </c>
      <c r="Z12" s="13">
        <v>6</v>
      </c>
      <c r="AA12" s="13">
        <v>72</v>
      </c>
      <c r="AB12" s="13">
        <v>40</v>
      </c>
      <c r="AC12" s="13">
        <v>7</v>
      </c>
      <c r="AD12" s="12">
        <v>1.5</v>
      </c>
      <c r="AE12" s="9">
        <v>0.8</v>
      </c>
      <c r="AF12" s="13">
        <v>15</v>
      </c>
      <c r="AG12" s="13">
        <v>80</v>
      </c>
      <c r="AH12" s="13">
        <v>12</v>
      </c>
      <c r="AI12" s="13">
        <v>3</v>
      </c>
      <c r="AJ12" s="13">
        <v>27</v>
      </c>
      <c r="AK12" s="13">
        <v>108</v>
      </c>
      <c r="AL12" s="11">
        <v>65</v>
      </c>
      <c r="AM12" s="5">
        <f t="shared" si="1"/>
        <v>0.78571428571428581</v>
      </c>
      <c r="AN12" s="5">
        <f t="shared" si="2"/>
        <v>0.9107142857142857</v>
      </c>
      <c r="AO12" s="5">
        <f t="shared" si="3"/>
        <v>0.98245614035087714</v>
      </c>
      <c r="AP12" s="5">
        <f>J12/MAX(J$2:J$28)</f>
        <v>0.97761194029850751</v>
      </c>
      <c r="AQ12" s="5">
        <f>K12/MAX(K$2:K$28)</f>
        <v>0.9</v>
      </c>
      <c r="AR12" s="5">
        <f>L12/MAX(L$2:L$28)</f>
        <v>0.8571428571428571</v>
      </c>
      <c r="AS12" s="5">
        <f>M12/MAX(M$2:M$28)</f>
        <v>0.8</v>
      </c>
      <c r="AT12" s="5">
        <f t="shared" si="4"/>
        <v>0.55555555555555558</v>
      </c>
      <c r="AU12" s="5">
        <f t="shared" si="5"/>
        <v>0.72727272727272729</v>
      </c>
      <c r="AV12" s="5">
        <f t="shared" si="6"/>
        <v>0.5714285714285714</v>
      </c>
      <c r="AW12" s="5">
        <f t="shared" si="7"/>
        <v>0.875</v>
      </c>
      <c r="AX12" s="5">
        <f t="shared" si="8"/>
        <v>0.75</v>
      </c>
      <c r="AY12" s="5">
        <f t="shared" si="9"/>
        <v>0.70212765957446821</v>
      </c>
      <c r="AZ12" s="5">
        <f t="shared" si="10"/>
        <v>0.53846153846153844</v>
      </c>
      <c r="BA12" s="5">
        <f t="shared" si="11"/>
        <v>0.6</v>
      </c>
      <c r="BB12" s="5">
        <f t="shared" si="12"/>
        <v>0.5625</v>
      </c>
      <c r="BC12" s="5">
        <f t="shared" si="13"/>
        <v>0.48888888888888893</v>
      </c>
      <c r="BD12" s="5">
        <f t="shared" si="14"/>
        <v>0.66666666666666663</v>
      </c>
      <c r="BE12" s="5">
        <f t="shared" si="15"/>
        <v>1</v>
      </c>
      <c r="BF12" s="5">
        <f t="shared" si="16"/>
        <v>0.17142857142857143</v>
      </c>
      <c r="BG12" s="5">
        <f t="shared" si="17"/>
        <v>0.65454545454545454</v>
      </c>
      <c r="BH12" s="5">
        <f t="shared" si="18"/>
        <v>0.50632911392405067</v>
      </c>
      <c r="BI12" s="5">
        <f t="shared" si="19"/>
        <v>0.77777777777777779</v>
      </c>
      <c r="BJ12" s="5">
        <f t="shared" si="20"/>
        <v>0.78947368421052633</v>
      </c>
      <c r="BK12" s="5">
        <f t="shared" si="21"/>
        <v>0.66666666666666674</v>
      </c>
      <c r="BL12" s="5">
        <f t="shared" si="22"/>
        <v>0.6</v>
      </c>
      <c r="BM12" s="5">
        <f t="shared" si="23"/>
        <v>0.66666666666666663</v>
      </c>
      <c r="BN12" s="5">
        <f t="shared" si="24"/>
        <v>0.75</v>
      </c>
      <c r="BO12" s="5">
        <f t="shared" si="25"/>
        <v>1</v>
      </c>
      <c r="BP12" s="5">
        <f t="shared" si="26"/>
        <v>0.58695652173913049</v>
      </c>
      <c r="BQ12" s="5">
        <f t="shared" si="27"/>
        <v>0.76056338028169013</v>
      </c>
      <c r="BR12" s="5">
        <f t="shared" si="28"/>
        <v>0.8125</v>
      </c>
      <c r="BS12" s="5">
        <f t="shared" si="29"/>
        <v>0.71857652982218023</v>
      </c>
    </row>
    <row r="13" spans="1:73" x14ac:dyDescent="0.3">
      <c r="A13" t="s">
        <v>2</v>
      </c>
      <c r="B13" t="s">
        <v>45</v>
      </c>
      <c r="C13">
        <v>35.479999999999997</v>
      </c>
      <c r="D13">
        <v>27.7</v>
      </c>
      <c r="E13" s="3">
        <f t="shared" si="0"/>
        <v>0.78072153325817362</v>
      </c>
      <c r="F13" s="4">
        <v>1.73</v>
      </c>
      <c r="G13" s="10">
        <v>2.2999999999999998</v>
      </c>
      <c r="H13" s="10">
        <v>5.3</v>
      </c>
      <c r="I13" s="10">
        <v>10.8</v>
      </c>
      <c r="J13" s="11">
        <v>133</v>
      </c>
      <c r="K13" s="11">
        <v>780</v>
      </c>
      <c r="L13" s="11">
        <v>300</v>
      </c>
      <c r="M13" s="11">
        <v>60</v>
      </c>
      <c r="N13" s="10">
        <v>2</v>
      </c>
      <c r="O13" s="11">
        <v>9</v>
      </c>
      <c r="P13" s="11">
        <v>80</v>
      </c>
      <c r="Q13" s="11">
        <v>140</v>
      </c>
      <c r="R13" s="11">
        <v>60</v>
      </c>
      <c r="S13" s="4">
        <v>0.3</v>
      </c>
      <c r="T13" s="11">
        <v>1000</v>
      </c>
      <c r="U13" s="11">
        <v>16</v>
      </c>
      <c r="V13" s="11">
        <v>500</v>
      </c>
      <c r="W13" s="10">
        <v>3</v>
      </c>
      <c r="X13" s="11">
        <v>12</v>
      </c>
      <c r="Y13" s="13">
        <v>24</v>
      </c>
      <c r="Z13" s="13">
        <v>6</v>
      </c>
      <c r="AA13" s="13">
        <v>82</v>
      </c>
      <c r="AB13" s="13">
        <v>46</v>
      </c>
      <c r="AC13" s="13">
        <v>8</v>
      </c>
      <c r="AD13" s="12">
        <v>1.8</v>
      </c>
      <c r="AE13" s="9">
        <v>1</v>
      </c>
      <c r="AF13" s="13">
        <v>15</v>
      </c>
      <c r="AG13" s="13">
        <v>75</v>
      </c>
      <c r="AH13" s="13">
        <v>15</v>
      </c>
      <c r="AI13" s="13">
        <v>2.8</v>
      </c>
      <c r="AJ13" s="13">
        <v>40</v>
      </c>
      <c r="AK13" s="13">
        <v>108</v>
      </c>
      <c r="AL13" s="11">
        <v>63</v>
      </c>
      <c r="AM13" s="5">
        <f t="shared" si="1"/>
        <v>0.8214285714285714</v>
      </c>
      <c r="AN13" s="5">
        <f t="shared" si="2"/>
        <v>0.94642857142857151</v>
      </c>
      <c r="AO13" s="5">
        <f t="shared" si="3"/>
        <v>0.94736842105263164</v>
      </c>
      <c r="AP13" s="5">
        <f>J13/MAX(J$2:J$28)</f>
        <v>0.9925373134328358</v>
      </c>
      <c r="AQ13" s="5">
        <f>K13/MAX(K$2:K$28)</f>
        <v>0.78</v>
      </c>
      <c r="AR13" s="5">
        <f>L13/MAX(L$2:L$28)</f>
        <v>0.8571428571428571</v>
      </c>
      <c r="AS13" s="5">
        <f>M13/MAX(M$2:M$28)</f>
        <v>0.8</v>
      </c>
      <c r="AT13" s="5">
        <f t="shared" si="4"/>
        <v>0.55555555555555558</v>
      </c>
      <c r="AU13" s="5">
        <f t="shared" si="5"/>
        <v>0.81818181818181823</v>
      </c>
      <c r="AV13" s="5">
        <f t="shared" si="6"/>
        <v>0.45714285714285713</v>
      </c>
      <c r="AW13" s="5">
        <f t="shared" si="7"/>
        <v>0.875</v>
      </c>
      <c r="AX13" s="5">
        <f t="shared" si="8"/>
        <v>0.6</v>
      </c>
      <c r="AY13" s="5">
        <f t="shared" si="9"/>
        <v>0.63829787234042556</v>
      </c>
      <c r="AZ13" s="5">
        <f t="shared" si="10"/>
        <v>0.51282051282051277</v>
      </c>
      <c r="BA13" s="5">
        <f t="shared" si="11"/>
        <v>0.64</v>
      </c>
      <c r="BB13" s="5">
        <f t="shared" si="12"/>
        <v>0.625</v>
      </c>
      <c r="BC13" s="5">
        <f t="shared" si="13"/>
        <v>0.33333333333333331</v>
      </c>
      <c r="BD13" s="5">
        <f t="shared" si="14"/>
        <v>0.8</v>
      </c>
      <c r="BE13" s="5">
        <f t="shared" si="15"/>
        <v>1</v>
      </c>
      <c r="BF13" s="5">
        <f t="shared" si="16"/>
        <v>0.17142857142857143</v>
      </c>
      <c r="BG13" s="5">
        <f t="shared" si="17"/>
        <v>0.74545454545454548</v>
      </c>
      <c r="BH13" s="5">
        <f t="shared" si="18"/>
        <v>0.58227848101265822</v>
      </c>
      <c r="BI13" s="5">
        <f t="shared" si="19"/>
        <v>0.88888888888888884</v>
      </c>
      <c r="BJ13" s="5">
        <f t="shared" si="20"/>
        <v>0.94736842105263164</v>
      </c>
      <c r="BK13" s="5">
        <f t="shared" si="21"/>
        <v>0.83333333333333337</v>
      </c>
      <c r="BL13" s="5">
        <f t="shared" si="22"/>
        <v>0.6</v>
      </c>
      <c r="BM13" s="5">
        <f t="shared" si="23"/>
        <v>0.625</v>
      </c>
      <c r="BN13" s="5">
        <f t="shared" si="24"/>
        <v>0.9375</v>
      </c>
      <c r="BO13" s="5">
        <f t="shared" si="25"/>
        <v>0.93333333333333324</v>
      </c>
      <c r="BP13" s="5">
        <f t="shared" si="26"/>
        <v>0.86956521739130432</v>
      </c>
      <c r="BQ13" s="5">
        <f t="shared" si="27"/>
        <v>0.76056338028169013</v>
      </c>
      <c r="BR13" s="5">
        <f t="shared" si="28"/>
        <v>0.78749999999999998</v>
      </c>
      <c r="BS13" s="5">
        <f t="shared" si="29"/>
        <v>0.74007662050115408</v>
      </c>
      <c r="BT13" t="s">
        <v>47</v>
      </c>
      <c r="BU13" t="s">
        <v>50</v>
      </c>
    </row>
    <row r="14" spans="1:73" x14ac:dyDescent="0.3">
      <c r="A14" t="s">
        <v>53</v>
      </c>
      <c r="B14" t="s">
        <v>76</v>
      </c>
      <c r="C14">
        <v>29.97</v>
      </c>
      <c r="D14">
        <f>F14*16</f>
        <v>22.88</v>
      </c>
      <c r="E14" s="3">
        <f t="shared" si="0"/>
        <v>0.7634300967634301</v>
      </c>
      <c r="F14" s="4">
        <v>1.43</v>
      </c>
      <c r="G14" s="10">
        <v>2.8</v>
      </c>
      <c r="H14" s="10">
        <v>5.5</v>
      </c>
      <c r="I14" s="10">
        <v>10.1</v>
      </c>
      <c r="J14" s="11">
        <v>120</v>
      </c>
      <c r="K14" s="11">
        <v>750</v>
      </c>
      <c r="L14" s="11">
        <v>350</v>
      </c>
      <c r="M14" s="11">
        <v>70</v>
      </c>
      <c r="N14" s="10">
        <v>3.6</v>
      </c>
      <c r="O14" s="11">
        <v>11</v>
      </c>
      <c r="P14" s="11">
        <v>175</v>
      </c>
      <c r="Q14" s="11">
        <v>150</v>
      </c>
      <c r="R14" s="11">
        <v>100</v>
      </c>
      <c r="S14" s="4">
        <v>0.4</v>
      </c>
      <c r="T14" s="11">
        <v>1950</v>
      </c>
      <c r="U14" s="11">
        <v>25</v>
      </c>
      <c r="V14" s="11">
        <v>800</v>
      </c>
      <c r="W14" s="10">
        <v>9</v>
      </c>
      <c r="X14" s="11">
        <v>15</v>
      </c>
      <c r="Y14" s="13">
        <v>16</v>
      </c>
      <c r="Z14" s="13">
        <v>35</v>
      </c>
      <c r="AA14" s="13">
        <v>105</v>
      </c>
      <c r="AB14" s="13">
        <v>62</v>
      </c>
      <c r="AC14" s="13">
        <v>9</v>
      </c>
      <c r="AD14" s="12">
        <v>1.8</v>
      </c>
      <c r="AE14" s="9">
        <v>1.2</v>
      </c>
      <c r="AF14" s="13">
        <v>10</v>
      </c>
      <c r="AG14" s="13">
        <v>120</v>
      </c>
      <c r="AH14" s="13">
        <v>15</v>
      </c>
      <c r="AI14" s="13">
        <v>2.2999999999999998</v>
      </c>
      <c r="AJ14" s="13">
        <v>33</v>
      </c>
      <c r="AK14" s="13">
        <v>142</v>
      </c>
      <c r="AL14" s="11">
        <v>75</v>
      </c>
      <c r="AM14" s="5">
        <f t="shared" si="1"/>
        <v>1</v>
      </c>
      <c r="AN14" s="5">
        <f t="shared" si="2"/>
        <v>0.98214285714285721</v>
      </c>
      <c r="AO14" s="5">
        <f t="shared" si="3"/>
        <v>0.88596491228070173</v>
      </c>
      <c r="AP14" s="5">
        <f>J14/MAX(J$2:J$28)</f>
        <v>0.89552238805970152</v>
      </c>
      <c r="AQ14" s="5">
        <f>K14/MAX(K$2:K$28)</f>
        <v>0.75</v>
      </c>
      <c r="AR14" s="5">
        <f>L14/MAX(L$2:L$28)</f>
        <v>1</v>
      </c>
      <c r="AS14" s="5">
        <f>M14/MAX(M$2:M$28)</f>
        <v>0.93333333333333335</v>
      </c>
      <c r="AT14" s="5">
        <f t="shared" si="4"/>
        <v>1</v>
      </c>
      <c r="AU14" s="5">
        <f t="shared" si="5"/>
        <v>1</v>
      </c>
      <c r="AV14" s="5">
        <f t="shared" si="6"/>
        <v>1</v>
      </c>
      <c r="AW14" s="5">
        <f t="shared" si="7"/>
        <v>0.9375</v>
      </c>
      <c r="AX14" s="5">
        <f t="shared" si="8"/>
        <v>1</v>
      </c>
      <c r="AY14" s="5">
        <f t="shared" si="9"/>
        <v>0.85106382978723416</v>
      </c>
      <c r="AZ14" s="5">
        <f t="shared" si="10"/>
        <v>1</v>
      </c>
      <c r="BA14" s="5">
        <f t="shared" si="11"/>
        <v>1</v>
      </c>
      <c r="BB14" s="5">
        <f t="shared" si="12"/>
        <v>1</v>
      </c>
      <c r="BC14" s="5">
        <f t="shared" si="13"/>
        <v>1</v>
      </c>
      <c r="BD14" s="5">
        <f t="shared" si="14"/>
        <v>1</v>
      </c>
      <c r="BE14" s="5">
        <f t="shared" si="15"/>
        <v>0.66666666666666663</v>
      </c>
      <c r="BF14" s="5">
        <f t="shared" si="16"/>
        <v>1</v>
      </c>
      <c r="BG14" s="5">
        <f t="shared" si="17"/>
        <v>0.95454545454545459</v>
      </c>
      <c r="BH14" s="5">
        <f t="shared" si="18"/>
        <v>0.78481012658227844</v>
      </c>
      <c r="BI14" s="5">
        <f t="shared" si="19"/>
        <v>1</v>
      </c>
      <c r="BJ14" s="5">
        <f t="shared" si="20"/>
        <v>0.94736842105263164</v>
      </c>
      <c r="BK14" s="5">
        <f t="shared" si="21"/>
        <v>1</v>
      </c>
      <c r="BL14" s="5">
        <f t="shared" si="22"/>
        <v>0.4</v>
      </c>
      <c r="BM14" s="5">
        <f t="shared" si="23"/>
        <v>1</v>
      </c>
      <c r="BN14" s="5">
        <f t="shared" si="24"/>
        <v>0.9375</v>
      </c>
      <c r="BO14" s="5">
        <f t="shared" si="25"/>
        <v>0.76666666666666661</v>
      </c>
      <c r="BP14" s="5">
        <f t="shared" si="26"/>
        <v>0.71739130434782605</v>
      </c>
      <c r="BQ14" s="5">
        <f t="shared" si="27"/>
        <v>1</v>
      </c>
      <c r="BR14" s="5">
        <f t="shared" si="28"/>
        <v>0.9375</v>
      </c>
      <c r="BS14" s="5">
        <f t="shared" si="29"/>
        <v>0.91712424876454213</v>
      </c>
    </row>
    <row r="15" spans="1:73" x14ac:dyDescent="0.3">
      <c r="A15" t="s">
        <v>79</v>
      </c>
      <c r="B15" t="s">
        <v>80</v>
      </c>
      <c r="C15">
        <v>27.54</v>
      </c>
      <c r="D15">
        <v>21</v>
      </c>
      <c r="E15" s="3">
        <f t="shared" si="0"/>
        <v>0.76252723311546844</v>
      </c>
      <c r="F15" s="4"/>
      <c r="G15" s="10">
        <v>2.2000000000000002</v>
      </c>
      <c r="H15" s="10">
        <v>5.3</v>
      </c>
      <c r="I15" s="10">
        <v>10.6</v>
      </c>
      <c r="J15" s="11">
        <v>134</v>
      </c>
      <c r="K15" s="11">
        <v>750</v>
      </c>
      <c r="L15" s="11">
        <v>300</v>
      </c>
      <c r="M15" s="11">
        <v>60</v>
      </c>
      <c r="N15" s="10">
        <v>2</v>
      </c>
      <c r="O15" s="11">
        <v>8</v>
      </c>
      <c r="P15" s="11">
        <v>100</v>
      </c>
      <c r="Q15" s="11">
        <v>160</v>
      </c>
      <c r="R15" s="11">
        <v>63</v>
      </c>
      <c r="S15" s="4">
        <v>0.3</v>
      </c>
      <c r="T15" s="11">
        <v>1100</v>
      </c>
      <c r="U15" s="11">
        <v>16</v>
      </c>
      <c r="V15" s="11">
        <v>500</v>
      </c>
      <c r="W15" s="10">
        <v>4.5999999999999996</v>
      </c>
      <c r="X15" s="11">
        <v>12</v>
      </c>
      <c r="Y15" s="13">
        <v>16</v>
      </c>
      <c r="Z15" s="13">
        <v>6</v>
      </c>
      <c r="AA15" s="13">
        <v>78</v>
      </c>
      <c r="AB15" s="13">
        <v>43</v>
      </c>
      <c r="AC15" s="13">
        <v>8</v>
      </c>
      <c r="AD15" s="12">
        <v>1.8</v>
      </c>
      <c r="AE15" s="9">
        <v>0.75</v>
      </c>
      <c r="AF15" s="13">
        <v>15</v>
      </c>
      <c r="AG15" s="13">
        <v>71</v>
      </c>
      <c r="AH15" s="13">
        <v>15</v>
      </c>
      <c r="AI15" s="13">
        <v>2.8</v>
      </c>
      <c r="AJ15" s="13">
        <v>27</v>
      </c>
      <c r="AK15" s="13">
        <v>110</v>
      </c>
      <c r="AL15" s="11">
        <v>68</v>
      </c>
      <c r="AM15" s="5">
        <f t="shared" si="1"/>
        <v>0.78571428571428581</v>
      </c>
      <c r="AN15" s="5">
        <f t="shared" si="2"/>
        <v>0.94642857142857151</v>
      </c>
      <c r="AO15" s="5">
        <f t="shared" si="3"/>
        <v>0.92982456140350866</v>
      </c>
      <c r="AP15" s="5">
        <f>J15/MAX(J$2:J$28)</f>
        <v>1</v>
      </c>
      <c r="AQ15" s="5">
        <f>K15/MAX(K$2:K$28)</f>
        <v>0.75</v>
      </c>
      <c r="AR15" s="5">
        <f>L15/MAX(L$2:L$28)</f>
        <v>0.8571428571428571</v>
      </c>
      <c r="AS15" s="5">
        <f>M15/MAX(M$2:M$28)</f>
        <v>0.8</v>
      </c>
      <c r="AT15" s="5">
        <f t="shared" si="4"/>
        <v>0.55555555555555558</v>
      </c>
      <c r="AU15" s="5">
        <f t="shared" si="5"/>
        <v>0.72727272727272729</v>
      </c>
      <c r="AV15" s="5">
        <f t="shared" si="6"/>
        <v>0.5714285714285714</v>
      </c>
      <c r="AW15" s="5">
        <f t="shared" si="7"/>
        <v>1</v>
      </c>
      <c r="AX15" s="5">
        <f t="shared" si="8"/>
        <v>0.63</v>
      </c>
      <c r="AY15" s="5">
        <f t="shared" si="9"/>
        <v>0.63829787234042556</v>
      </c>
      <c r="AZ15" s="5">
        <f t="shared" si="10"/>
        <v>0.5641025641025641</v>
      </c>
      <c r="BA15" s="5">
        <f t="shared" si="11"/>
        <v>0.64</v>
      </c>
      <c r="BB15" s="5">
        <f t="shared" si="12"/>
        <v>0.625</v>
      </c>
      <c r="BC15" s="5">
        <f t="shared" si="13"/>
        <v>0.51111111111111107</v>
      </c>
      <c r="BD15" s="5">
        <f t="shared" si="14"/>
        <v>0.8</v>
      </c>
      <c r="BE15" s="5">
        <f t="shared" si="15"/>
        <v>0.66666666666666663</v>
      </c>
      <c r="BF15" s="5">
        <f t="shared" si="16"/>
        <v>0.17142857142857143</v>
      </c>
      <c r="BG15" s="5">
        <f t="shared" si="17"/>
        <v>0.70909090909090911</v>
      </c>
      <c r="BH15" s="5">
        <f t="shared" si="18"/>
        <v>0.54430379746835444</v>
      </c>
      <c r="BI15" s="5">
        <f t="shared" si="19"/>
        <v>0.88888888888888884</v>
      </c>
      <c r="BJ15" s="5">
        <f t="shared" si="20"/>
        <v>0.94736842105263164</v>
      </c>
      <c r="BK15" s="5">
        <f t="shared" si="21"/>
        <v>0.625</v>
      </c>
      <c r="BL15" s="5">
        <f t="shared" si="22"/>
        <v>0.6</v>
      </c>
      <c r="BM15" s="5">
        <f t="shared" si="23"/>
        <v>0.59166666666666667</v>
      </c>
      <c r="BN15" s="5">
        <f t="shared" si="24"/>
        <v>0.9375</v>
      </c>
      <c r="BO15" s="5">
        <f t="shared" si="25"/>
        <v>0.93333333333333324</v>
      </c>
      <c r="BP15" s="5">
        <f t="shared" si="26"/>
        <v>0.58695652173913049</v>
      </c>
      <c r="BQ15" s="5">
        <f t="shared" si="27"/>
        <v>0.77464788732394363</v>
      </c>
      <c r="BR15" s="5">
        <f t="shared" si="28"/>
        <v>0.85</v>
      </c>
      <c r="BS15" s="5">
        <f t="shared" si="29"/>
        <v>0.72371032316122719</v>
      </c>
    </row>
    <row r="16" spans="1:73" x14ac:dyDescent="0.3">
      <c r="A16" t="s">
        <v>2</v>
      </c>
      <c r="B16" t="s">
        <v>4</v>
      </c>
      <c r="C16">
        <v>37.979999999999997</v>
      </c>
      <c r="D16">
        <v>28.3</v>
      </c>
      <c r="E16" s="3">
        <f t="shared" si="0"/>
        <v>0.74512901527119546</v>
      </c>
      <c r="F16" s="4"/>
      <c r="G16" s="10">
        <v>2</v>
      </c>
      <c r="H16" s="10">
        <v>5.3</v>
      </c>
      <c r="I16" s="10">
        <v>11.3</v>
      </c>
      <c r="J16" s="11">
        <v>133</v>
      </c>
      <c r="K16" s="11">
        <v>780</v>
      </c>
      <c r="L16" s="11">
        <v>300</v>
      </c>
      <c r="M16" s="11">
        <v>75</v>
      </c>
      <c r="N16" s="10">
        <v>2</v>
      </c>
      <c r="O16" s="11">
        <v>9</v>
      </c>
      <c r="P16" s="11">
        <v>80</v>
      </c>
      <c r="Q16" s="11">
        <v>140</v>
      </c>
      <c r="R16" s="11">
        <v>60</v>
      </c>
      <c r="S16" s="4">
        <v>0.3</v>
      </c>
      <c r="T16" s="11">
        <v>1000</v>
      </c>
      <c r="U16" s="11">
        <v>16</v>
      </c>
      <c r="V16" s="11">
        <v>500</v>
      </c>
      <c r="W16" s="10">
        <v>3</v>
      </c>
      <c r="X16" s="11">
        <v>12</v>
      </c>
      <c r="Y16" s="13">
        <v>24</v>
      </c>
      <c r="Z16" s="13">
        <v>24</v>
      </c>
      <c r="AA16" s="13">
        <v>78</v>
      </c>
      <c r="AB16" s="13">
        <v>43</v>
      </c>
      <c r="AC16" s="13">
        <v>8</v>
      </c>
      <c r="AD16" s="12">
        <v>1.8</v>
      </c>
      <c r="AE16" s="9">
        <v>1</v>
      </c>
      <c r="AF16" s="13">
        <v>15</v>
      </c>
      <c r="AG16" s="13">
        <v>75</v>
      </c>
      <c r="AH16" s="13">
        <v>15</v>
      </c>
      <c r="AI16" s="13">
        <v>2.8</v>
      </c>
      <c r="AJ16" s="13">
        <v>27</v>
      </c>
      <c r="AK16" s="13">
        <v>108</v>
      </c>
      <c r="AL16" s="11">
        <v>63</v>
      </c>
      <c r="AM16" s="5">
        <f t="shared" si="1"/>
        <v>0.7142857142857143</v>
      </c>
      <c r="AN16" s="5">
        <f t="shared" si="2"/>
        <v>0.94642857142857151</v>
      </c>
      <c r="AO16" s="5">
        <f t="shared" si="3"/>
        <v>0.99122807017543868</v>
      </c>
      <c r="AP16" s="5">
        <f>J16/MAX(J$2:J$28)</f>
        <v>0.9925373134328358</v>
      </c>
      <c r="AQ16" s="5">
        <f>K16/MAX(K$2:K$28)</f>
        <v>0.78</v>
      </c>
      <c r="AR16" s="5">
        <f>L16/MAX(L$2:L$28)</f>
        <v>0.8571428571428571</v>
      </c>
      <c r="AS16" s="5">
        <f>M16/MAX(M$2:M$28)</f>
        <v>1</v>
      </c>
      <c r="AT16" s="5">
        <f t="shared" si="4"/>
        <v>0.55555555555555558</v>
      </c>
      <c r="AU16" s="5">
        <f t="shared" si="5"/>
        <v>0.81818181818181823</v>
      </c>
      <c r="AV16" s="5">
        <f t="shared" si="6"/>
        <v>0.45714285714285713</v>
      </c>
      <c r="AW16" s="5">
        <f t="shared" si="7"/>
        <v>0.875</v>
      </c>
      <c r="AX16" s="5">
        <f t="shared" si="8"/>
        <v>0.6</v>
      </c>
      <c r="AY16" s="5">
        <f t="shared" si="9"/>
        <v>0.63829787234042556</v>
      </c>
      <c r="AZ16" s="5">
        <f t="shared" si="10"/>
        <v>0.51282051282051277</v>
      </c>
      <c r="BA16" s="5">
        <f t="shared" si="11"/>
        <v>0.64</v>
      </c>
      <c r="BB16" s="5">
        <f t="shared" si="12"/>
        <v>0.625</v>
      </c>
      <c r="BC16" s="5">
        <f t="shared" si="13"/>
        <v>0.33333333333333331</v>
      </c>
      <c r="BD16" s="5">
        <f t="shared" si="14"/>
        <v>0.8</v>
      </c>
      <c r="BE16" s="5">
        <f t="shared" si="15"/>
        <v>1</v>
      </c>
      <c r="BF16" s="5">
        <f t="shared" si="16"/>
        <v>0.68571428571428572</v>
      </c>
      <c r="BG16" s="5">
        <f t="shared" si="17"/>
        <v>0.70909090909090911</v>
      </c>
      <c r="BH16" s="5">
        <f t="shared" si="18"/>
        <v>0.54430379746835444</v>
      </c>
      <c r="BI16" s="5">
        <f t="shared" si="19"/>
        <v>0.88888888888888884</v>
      </c>
      <c r="BJ16" s="5">
        <f t="shared" si="20"/>
        <v>0.94736842105263164</v>
      </c>
      <c r="BK16" s="5">
        <f t="shared" si="21"/>
        <v>0.83333333333333337</v>
      </c>
      <c r="BL16" s="5">
        <f t="shared" si="22"/>
        <v>0.6</v>
      </c>
      <c r="BM16" s="5">
        <f t="shared" si="23"/>
        <v>0.625</v>
      </c>
      <c r="BN16" s="5">
        <f t="shared" si="24"/>
        <v>0.9375</v>
      </c>
      <c r="BO16" s="5">
        <f t="shared" si="25"/>
        <v>0.93333333333333324</v>
      </c>
      <c r="BP16" s="5">
        <f t="shared" si="26"/>
        <v>0.58695652173913049</v>
      </c>
      <c r="BQ16" s="5">
        <f t="shared" si="27"/>
        <v>0.76056338028169013</v>
      </c>
      <c r="BR16" s="5">
        <f t="shared" si="28"/>
        <v>0.78749999999999998</v>
      </c>
      <c r="BS16" s="5">
        <f t="shared" si="29"/>
        <v>0.74926585458570238</v>
      </c>
      <c r="BT16" t="s">
        <v>42</v>
      </c>
      <c r="BU16" t="s">
        <v>44</v>
      </c>
    </row>
    <row r="17" spans="1:72" x14ac:dyDescent="0.3">
      <c r="A17" t="s">
        <v>2</v>
      </c>
      <c r="B17" t="s">
        <v>78</v>
      </c>
      <c r="C17">
        <v>29.98</v>
      </c>
      <c r="D17">
        <v>20.9</v>
      </c>
      <c r="E17" s="3">
        <f t="shared" si="0"/>
        <v>0.69713142094729819</v>
      </c>
      <c r="F17" s="4"/>
      <c r="G17" s="10">
        <v>2.5</v>
      </c>
      <c r="H17" s="10">
        <v>5.3</v>
      </c>
      <c r="I17" s="10">
        <v>10.6</v>
      </c>
      <c r="J17" s="11">
        <v>133</v>
      </c>
      <c r="K17" s="11">
        <v>800</v>
      </c>
      <c r="L17" s="11">
        <v>300</v>
      </c>
      <c r="M17" s="11">
        <v>60</v>
      </c>
      <c r="N17" s="10">
        <v>2</v>
      </c>
      <c r="O17" s="11">
        <v>9</v>
      </c>
      <c r="P17" s="11">
        <v>80</v>
      </c>
      <c r="Q17" s="11">
        <v>90</v>
      </c>
      <c r="R17" s="11">
        <v>60</v>
      </c>
      <c r="S17" s="4">
        <v>0.3</v>
      </c>
      <c r="T17" s="11">
        <v>1000</v>
      </c>
      <c r="U17" s="11">
        <v>16</v>
      </c>
      <c r="V17" s="11">
        <v>500</v>
      </c>
      <c r="W17" s="10">
        <v>3</v>
      </c>
      <c r="X17" s="11">
        <v>12</v>
      </c>
      <c r="Y17" s="13">
        <v>24</v>
      </c>
      <c r="Z17" s="13">
        <v>6</v>
      </c>
      <c r="AA17" s="13">
        <v>105</v>
      </c>
      <c r="AB17" s="13">
        <v>69</v>
      </c>
      <c r="AC17" s="13">
        <v>8</v>
      </c>
      <c r="AD17" s="12">
        <v>1.8</v>
      </c>
      <c r="AE17" s="9">
        <v>1.2</v>
      </c>
      <c r="AF17" s="13">
        <v>25</v>
      </c>
      <c r="AG17" s="13">
        <v>75</v>
      </c>
      <c r="AH17" s="13">
        <v>15</v>
      </c>
      <c r="AI17" s="13">
        <v>2.8</v>
      </c>
      <c r="AJ17" s="13">
        <v>36</v>
      </c>
      <c r="AK17" s="13">
        <v>120</v>
      </c>
      <c r="AL17" s="11">
        <v>80</v>
      </c>
      <c r="AM17" s="5">
        <f t="shared" si="1"/>
        <v>0.8928571428571429</v>
      </c>
      <c r="AN17" s="5">
        <f t="shared" si="2"/>
        <v>0.94642857142857151</v>
      </c>
      <c r="AO17" s="5">
        <f t="shared" si="3"/>
        <v>0.92982456140350866</v>
      </c>
      <c r="AP17" s="5">
        <f>J17/MAX(J$2:J$28)</f>
        <v>0.9925373134328358</v>
      </c>
      <c r="AQ17" s="5">
        <f>K17/MAX(K$2:K$28)</f>
        <v>0.8</v>
      </c>
      <c r="AR17" s="5">
        <f>L17/MAX(L$2:L$28)</f>
        <v>0.8571428571428571</v>
      </c>
      <c r="AS17" s="5">
        <f>M17/MAX(M$2:M$28)</f>
        <v>0.8</v>
      </c>
      <c r="AT17" s="5">
        <f t="shared" si="4"/>
        <v>0.55555555555555558</v>
      </c>
      <c r="AU17" s="5">
        <f t="shared" si="5"/>
        <v>0.81818181818181823</v>
      </c>
      <c r="AV17" s="5">
        <f t="shared" si="6"/>
        <v>0.45714285714285713</v>
      </c>
      <c r="AW17" s="5">
        <f t="shared" si="7"/>
        <v>0.5625</v>
      </c>
      <c r="AX17" s="5">
        <f t="shared" si="8"/>
        <v>0.6</v>
      </c>
      <c r="AY17" s="5">
        <f t="shared" si="9"/>
        <v>0.63829787234042556</v>
      </c>
      <c r="AZ17" s="5">
        <f t="shared" si="10"/>
        <v>0.51282051282051277</v>
      </c>
      <c r="BA17" s="5">
        <f t="shared" si="11"/>
        <v>0.64</v>
      </c>
      <c r="BB17" s="5">
        <f t="shared" si="12"/>
        <v>0.625</v>
      </c>
      <c r="BC17" s="5">
        <f t="shared" si="13"/>
        <v>0.33333333333333331</v>
      </c>
      <c r="BD17" s="5">
        <f t="shared" si="14"/>
        <v>0.8</v>
      </c>
      <c r="BE17" s="5">
        <f t="shared" si="15"/>
        <v>1</v>
      </c>
      <c r="BF17" s="5">
        <f t="shared" si="16"/>
        <v>0.17142857142857143</v>
      </c>
      <c r="BG17" s="5">
        <f t="shared" si="17"/>
        <v>0.95454545454545459</v>
      </c>
      <c r="BH17" s="5">
        <f t="shared" si="18"/>
        <v>0.87341772151898733</v>
      </c>
      <c r="BI17" s="5">
        <f t="shared" si="19"/>
        <v>0.88888888888888884</v>
      </c>
      <c r="BJ17" s="5">
        <f t="shared" si="20"/>
        <v>0.94736842105263164</v>
      </c>
      <c r="BK17" s="5">
        <f t="shared" si="21"/>
        <v>1</v>
      </c>
      <c r="BL17" s="5">
        <f t="shared" si="22"/>
        <v>1</v>
      </c>
      <c r="BM17" s="5">
        <f t="shared" si="23"/>
        <v>0.625</v>
      </c>
      <c r="BN17" s="5">
        <f t="shared" si="24"/>
        <v>0.9375</v>
      </c>
      <c r="BO17" s="5">
        <f t="shared" si="25"/>
        <v>0.93333333333333324</v>
      </c>
      <c r="BP17" s="5">
        <f t="shared" si="26"/>
        <v>0.78260869565217395</v>
      </c>
      <c r="BQ17" s="5">
        <f t="shared" si="27"/>
        <v>0.84507042253521125</v>
      </c>
      <c r="BR17" s="5">
        <f t="shared" si="28"/>
        <v>1</v>
      </c>
      <c r="BS17" s="5">
        <f t="shared" si="29"/>
        <v>0.7725244970185835</v>
      </c>
    </row>
    <row r="18" spans="1:72" x14ac:dyDescent="0.3">
      <c r="A18" t="s">
        <v>53</v>
      </c>
      <c r="B18" t="s">
        <v>56</v>
      </c>
      <c r="C18">
        <v>28.98</v>
      </c>
      <c r="D18">
        <v>20.100000000000001</v>
      </c>
      <c r="E18" s="3">
        <f t="shared" si="0"/>
        <v>0.69358178053830233</v>
      </c>
      <c r="F18" s="4">
        <v>1.25</v>
      </c>
      <c r="G18" s="10">
        <v>2.3199999999999998</v>
      </c>
      <c r="H18" s="10">
        <v>5.4</v>
      </c>
      <c r="I18" s="10">
        <v>10.7</v>
      </c>
      <c r="J18" s="11">
        <v>133</v>
      </c>
      <c r="K18" s="11">
        <v>1000</v>
      </c>
      <c r="L18" s="11">
        <v>300</v>
      </c>
      <c r="M18" s="11">
        <v>60</v>
      </c>
      <c r="N18" s="10">
        <v>1.5</v>
      </c>
      <c r="O18" s="11">
        <v>8</v>
      </c>
      <c r="P18" s="11">
        <v>100</v>
      </c>
      <c r="Q18" s="11">
        <v>150</v>
      </c>
      <c r="R18" s="11">
        <v>60</v>
      </c>
      <c r="S18" s="4">
        <v>0.25</v>
      </c>
      <c r="T18" s="11">
        <v>1050</v>
      </c>
      <c r="U18" s="11">
        <v>15</v>
      </c>
      <c r="V18" s="11">
        <v>450</v>
      </c>
      <c r="W18" s="10">
        <v>4.4000000000000004</v>
      </c>
      <c r="X18" s="11">
        <v>9</v>
      </c>
      <c r="Y18" s="13">
        <v>24</v>
      </c>
      <c r="Z18" s="13">
        <v>24</v>
      </c>
      <c r="AA18" s="13">
        <v>105</v>
      </c>
      <c r="AB18" s="13">
        <v>75</v>
      </c>
      <c r="AC18" s="13">
        <v>6</v>
      </c>
      <c r="AD18" s="12">
        <v>1.8</v>
      </c>
      <c r="AE18" s="9">
        <v>0.75</v>
      </c>
      <c r="AF18" s="13">
        <v>5</v>
      </c>
      <c r="AG18" s="13">
        <v>90</v>
      </c>
      <c r="AH18" s="13">
        <v>15</v>
      </c>
      <c r="AI18" s="13">
        <v>2</v>
      </c>
      <c r="AJ18" s="13">
        <v>44</v>
      </c>
      <c r="AK18" s="13">
        <v>118</v>
      </c>
      <c r="AL18" s="11">
        <v>65</v>
      </c>
      <c r="AM18" s="5">
        <f t="shared" si="1"/>
        <v>0.82857142857142851</v>
      </c>
      <c r="AN18" s="5">
        <f t="shared" si="2"/>
        <v>0.96428571428571441</v>
      </c>
      <c r="AO18" s="5">
        <f t="shared" si="3"/>
        <v>0.9385964912280701</v>
      </c>
      <c r="AP18" s="5">
        <f>J18/MAX(J$2:J$28)</f>
        <v>0.9925373134328358</v>
      </c>
      <c r="AQ18" s="5">
        <f>K18/MAX(K$2:K$28)</f>
        <v>1</v>
      </c>
      <c r="AR18" s="5">
        <f>L18/MAX(L$2:L$28)</f>
        <v>0.8571428571428571</v>
      </c>
      <c r="AS18" s="5">
        <f>M18/MAX(M$2:M$28)</f>
        <v>0.8</v>
      </c>
      <c r="AT18" s="5">
        <f t="shared" si="4"/>
        <v>0.41666666666666663</v>
      </c>
      <c r="AU18" s="5">
        <f t="shared" si="5"/>
        <v>0.72727272727272729</v>
      </c>
      <c r="AV18" s="5">
        <f t="shared" si="6"/>
        <v>0.5714285714285714</v>
      </c>
      <c r="AW18" s="5">
        <f t="shared" si="7"/>
        <v>0.9375</v>
      </c>
      <c r="AX18" s="5">
        <f t="shared" si="8"/>
        <v>0.6</v>
      </c>
      <c r="AY18" s="5">
        <f t="shared" si="9"/>
        <v>0.53191489361702127</v>
      </c>
      <c r="AZ18" s="5">
        <f t="shared" si="10"/>
        <v>0.53846153846153844</v>
      </c>
      <c r="BA18" s="5">
        <f t="shared" si="11"/>
        <v>0.6</v>
      </c>
      <c r="BB18" s="5">
        <f t="shared" si="12"/>
        <v>0.5625</v>
      </c>
      <c r="BC18" s="5">
        <f t="shared" si="13"/>
        <v>0.48888888888888893</v>
      </c>
      <c r="BD18" s="5">
        <f t="shared" si="14"/>
        <v>0.6</v>
      </c>
      <c r="BE18" s="5">
        <f t="shared" si="15"/>
        <v>1</v>
      </c>
      <c r="BF18" s="5">
        <f t="shared" si="16"/>
        <v>0.68571428571428572</v>
      </c>
      <c r="BG18" s="5">
        <f t="shared" si="17"/>
        <v>0.95454545454545459</v>
      </c>
      <c r="BH18" s="5">
        <f t="shared" si="18"/>
        <v>0.94936708860759489</v>
      </c>
      <c r="BI18" s="5">
        <f t="shared" si="19"/>
        <v>0.66666666666666663</v>
      </c>
      <c r="BJ18" s="5">
        <f t="shared" si="20"/>
        <v>0.94736842105263164</v>
      </c>
      <c r="BK18" s="5">
        <f t="shared" si="21"/>
        <v>0.625</v>
      </c>
      <c r="BL18" s="5">
        <f t="shared" si="22"/>
        <v>0.2</v>
      </c>
      <c r="BM18" s="5">
        <f t="shared" si="23"/>
        <v>0.75</v>
      </c>
      <c r="BN18" s="5">
        <f t="shared" si="24"/>
        <v>0.9375</v>
      </c>
      <c r="BO18" s="5">
        <f t="shared" si="25"/>
        <v>0.66666666666666663</v>
      </c>
      <c r="BP18" s="5">
        <f t="shared" si="26"/>
        <v>0.95652173913043481</v>
      </c>
      <c r="BQ18" s="5">
        <f t="shared" si="27"/>
        <v>0.83098591549295775</v>
      </c>
      <c r="BR18" s="5">
        <f t="shared" si="28"/>
        <v>0.8125</v>
      </c>
      <c r="BS18" s="5">
        <f t="shared" si="29"/>
        <v>0.74808135402728149</v>
      </c>
      <c r="BT18" t="s">
        <v>57</v>
      </c>
    </row>
    <row r="19" spans="1:72" x14ac:dyDescent="0.3">
      <c r="A19" t="s">
        <v>2</v>
      </c>
      <c r="B19" t="s">
        <v>4</v>
      </c>
      <c r="C19">
        <v>29.98</v>
      </c>
      <c r="D19">
        <v>20.7</v>
      </c>
      <c r="E19" s="3">
        <f t="shared" si="0"/>
        <v>0.69046030687124749</v>
      </c>
      <c r="F19" s="4"/>
      <c r="G19" s="10">
        <v>2.1</v>
      </c>
      <c r="H19" s="10">
        <v>5.3</v>
      </c>
      <c r="I19" s="10">
        <v>11.3</v>
      </c>
      <c r="J19" s="11">
        <v>133</v>
      </c>
      <c r="K19" s="11">
        <v>780</v>
      </c>
      <c r="L19" s="11">
        <v>300</v>
      </c>
      <c r="M19" s="11">
        <v>75</v>
      </c>
      <c r="N19" s="10">
        <v>2</v>
      </c>
      <c r="O19" s="11">
        <v>9</v>
      </c>
      <c r="P19" s="11">
        <v>80</v>
      </c>
      <c r="Q19" s="11">
        <v>140</v>
      </c>
      <c r="R19" s="11">
        <v>60</v>
      </c>
      <c r="S19" s="4">
        <v>0.3</v>
      </c>
      <c r="T19" s="11">
        <v>1000</v>
      </c>
      <c r="U19" s="11">
        <v>16</v>
      </c>
      <c r="V19" s="11">
        <v>500</v>
      </c>
      <c r="W19" s="10">
        <v>3</v>
      </c>
      <c r="X19" s="11">
        <v>12</v>
      </c>
      <c r="Y19" s="13">
        <v>24</v>
      </c>
      <c r="Z19" s="13">
        <v>24</v>
      </c>
      <c r="AA19" s="13">
        <v>78</v>
      </c>
      <c r="AB19" s="13">
        <v>43</v>
      </c>
      <c r="AC19" s="13">
        <v>8</v>
      </c>
      <c r="AD19" s="12">
        <v>1.8</v>
      </c>
      <c r="AE19" s="9">
        <v>1</v>
      </c>
      <c r="AF19" s="13">
        <v>15</v>
      </c>
      <c r="AG19" s="13">
        <v>75</v>
      </c>
      <c r="AH19" s="13">
        <v>15</v>
      </c>
      <c r="AI19" s="13">
        <v>2.8</v>
      </c>
      <c r="AJ19" s="13">
        <v>27</v>
      </c>
      <c r="AK19" s="13">
        <v>108</v>
      </c>
      <c r="AL19" s="11">
        <v>63</v>
      </c>
      <c r="AM19" s="5">
        <f t="shared" si="1"/>
        <v>0.75000000000000011</v>
      </c>
      <c r="AN19" s="5">
        <f t="shared" si="2"/>
        <v>0.94642857142857151</v>
      </c>
      <c r="AO19" s="5">
        <f t="shared" si="3"/>
        <v>0.99122807017543868</v>
      </c>
      <c r="AP19" s="5">
        <f>J19/MAX(J$2:J$28)</f>
        <v>0.9925373134328358</v>
      </c>
      <c r="AQ19" s="5">
        <f>K19/MAX(K$2:K$28)</f>
        <v>0.78</v>
      </c>
      <c r="AR19" s="5">
        <f>L19/MAX(L$2:L$28)</f>
        <v>0.8571428571428571</v>
      </c>
      <c r="AS19" s="5">
        <f>M19/MAX(M$2:M$28)</f>
        <v>1</v>
      </c>
      <c r="AT19" s="5">
        <f t="shared" si="4"/>
        <v>0.55555555555555558</v>
      </c>
      <c r="AU19" s="5">
        <f t="shared" si="5"/>
        <v>0.81818181818181823</v>
      </c>
      <c r="AV19" s="5">
        <f t="shared" si="6"/>
        <v>0.45714285714285713</v>
      </c>
      <c r="AW19" s="5">
        <f t="shared" si="7"/>
        <v>0.875</v>
      </c>
      <c r="AX19" s="5">
        <f t="shared" si="8"/>
        <v>0.6</v>
      </c>
      <c r="AY19" s="5">
        <f t="shared" si="9"/>
        <v>0.63829787234042556</v>
      </c>
      <c r="AZ19" s="5">
        <f t="shared" si="10"/>
        <v>0.51282051282051277</v>
      </c>
      <c r="BA19" s="5">
        <f t="shared" si="11"/>
        <v>0.64</v>
      </c>
      <c r="BB19" s="5">
        <f t="shared" si="12"/>
        <v>0.625</v>
      </c>
      <c r="BC19" s="5">
        <f t="shared" si="13"/>
        <v>0.33333333333333331</v>
      </c>
      <c r="BD19" s="5">
        <f t="shared" si="14"/>
        <v>0.8</v>
      </c>
      <c r="BE19" s="5">
        <f t="shared" si="15"/>
        <v>1</v>
      </c>
      <c r="BF19" s="5">
        <f t="shared" si="16"/>
        <v>0.68571428571428572</v>
      </c>
      <c r="BG19" s="5">
        <f t="shared" si="17"/>
        <v>0.70909090909090911</v>
      </c>
      <c r="BH19" s="5">
        <f t="shared" si="18"/>
        <v>0.54430379746835444</v>
      </c>
      <c r="BI19" s="5">
        <f t="shared" si="19"/>
        <v>0.88888888888888884</v>
      </c>
      <c r="BJ19" s="5">
        <f t="shared" si="20"/>
        <v>0.94736842105263164</v>
      </c>
      <c r="BK19" s="5">
        <f t="shared" si="21"/>
        <v>0.83333333333333337</v>
      </c>
      <c r="BL19" s="5">
        <f t="shared" si="22"/>
        <v>0.6</v>
      </c>
      <c r="BM19" s="5">
        <f t="shared" si="23"/>
        <v>0.625</v>
      </c>
      <c r="BN19" s="5">
        <f t="shared" si="24"/>
        <v>0.9375</v>
      </c>
      <c r="BO19" s="5">
        <f t="shared" si="25"/>
        <v>0.93333333333333324</v>
      </c>
      <c r="BP19" s="5">
        <f t="shared" si="26"/>
        <v>0.58695652173913049</v>
      </c>
      <c r="BQ19" s="5">
        <f t="shared" si="27"/>
        <v>0.76056338028169013</v>
      </c>
      <c r="BR19" s="5">
        <f t="shared" si="28"/>
        <v>0.78749999999999998</v>
      </c>
      <c r="BS19" s="5">
        <f t="shared" si="29"/>
        <v>0.75038192601427389</v>
      </c>
      <c r="BT19" t="s">
        <v>41</v>
      </c>
    </row>
    <row r="20" spans="1:72" x14ac:dyDescent="0.3">
      <c r="A20" t="s">
        <v>53</v>
      </c>
      <c r="B20" t="s">
        <v>76</v>
      </c>
      <c r="C20">
        <v>19.27</v>
      </c>
      <c r="D20">
        <v>13.1</v>
      </c>
      <c r="E20" s="3">
        <f t="shared" si="0"/>
        <v>0.67981318111053446</v>
      </c>
      <c r="F20" s="4"/>
      <c r="G20" s="10">
        <v>2.8</v>
      </c>
      <c r="H20" s="10">
        <v>5.5</v>
      </c>
      <c r="I20" s="10">
        <v>10.1</v>
      </c>
      <c r="J20" s="11">
        <v>120</v>
      </c>
      <c r="K20" s="11">
        <v>750</v>
      </c>
      <c r="L20" s="11">
        <v>350</v>
      </c>
      <c r="M20" s="11">
        <v>70</v>
      </c>
      <c r="N20" s="10">
        <v>3.6</v>
      </c>
      <c r="O20" s="11">
        <v>11</v>
      </c>
      <c r="P20" s="11">
        <v>175</v>
      </c>
      <c r="Q20" s="11">
        <v>150</v>
      </c>
      <c r="R20" s="11">
        <v>100</v>
      </c>
      <c r="S20" s="4">
        <v>0.4</v>
      </c>
      <c r="T20" s="11">
        <v>1950</v>
      </c>
      <c r="U20" s="11">
        <v>25</v>
      </c>
      <c r="V20" s="11">
        <v>800</v>
      </c>
      <c r="W20" s="10">
        <v>9</v>
      </c>
      <c r="X20" s="11">
        <v>15</v>
      </c>
      <c r="Y20" s="13">
        <v>16</v>
      </c>
      <c r="Z20" s="13">
        <v>35</v>
      </c>
      <c r="AA20" s="13">
        <v>105</v>
      </c>
      <c r="AB20" s="13">
        <v>62</v>
      </c>
      <c r="AC20" s="13">
        <v>9</v>
      </c>
      <c r="AD20" s="12">
        <v>1.8</v>
      </c>
      <c r="AE20" s="9">
        <v>1.2</v>
      </c>
      <c r="AF20" s="13">
        <v>10</v>
      </c>
      <c r="AG20" s="13">
        <v>120</v>
      </c>
      <c r="AH20" s="13">
        <v>15</v>
      </c>
      <c r="AI20" s="13">
        <v>2.2999999999999998</v>
      </c>
      <c r="AJ20" s="13">
        <v>33</v>
      </c>
      <c r="AK20" s="13">
        <v>142</v>
      </c>
      <c r="AL20" s="11">
        <v>75</v>
      </c>
      <c r="AM20" s="5">
        <f t="shared" si="1"/>
        <v>1</v>
      </c>
      <c r="AN20" s="5">
        <f t="shared" si="2"/>
        <v>0.98214285714285721</v>
      </c>
      <c r="AO20" s="5">
        <f t="shared" si="3"/>
        <v>0.88596491228070173</v>
      </c>
      <c r="AP20" s="5">
        <f>J20/MAX(J$2:J$28)</f>
        <v>0.89552238805970152</v>
      </c>
      <c r="AQ20" s="5">
        <f>K20/MAX(K$2:K$28)</f>
        <v>0.75</v>
      </c>
      <c r="AR20" s="5">
        <f>L20/MAX(L$2:L$28)</f>
        <v>1</v>
      </c>
      <c r="AS20" s="5">
        <f>M20/MAX(M$2:M$28)</f>
        <v>0.93333333333333335</v>
      </c>
      <c r="AT20" s="5">
        <f t="shared" si="4"/>
        <v>1</v>
      </c>
      <c r="AU20" s="5">
        <f t="shared" si="5"/>
        <v>1</v>
      </c>
      <c r="AV20" s="5">
        <f t="shared" si="6"/>
        <v>1</v>
      </c>
      <c r="AW20" s="5">
        <f t="shared" si="7"/>
        <v>0.9375</v>
      </c>
      <c r="AX20" s="5">
        <f t="shared" si="8"/>
        <v>1</v>
      </c>
      <c r="AY20" s="5">
        <f t="shared" si="9"/>
        <v>0.85106382978723416</v>
      </c>
      <c r="AZ20" s="5">
        <f t="shared" si="10"/>
        <v>1</v>
      </c>
      <c r="BA20" s="5">
        <f t="shared" si="11"/>
        <v>1</v>
      </c>
      <c r="BB20" s="5">
        <f t="shared" si="12"/>
        <v>1</v>
      </c>
      <c r="BC20" s="5">
        <f t="shared" si="13"/>
        <v>1</v>
      </c>
      <c r="BD20" s="5">
        <f t="shared" si="14"/>
        <v>1</v>
      </c>
      <c r="BE20" s="5">
        <f t="shared" si="15"/>
        <v>0.66666666666666663</v>
      </c>
      <c r="BF20" s="5">
        <f t="shared" si="16"/>
        <v>1</v>
      </c>
      <c r="BG20" s="5">
        <f t="shared" si="17"/>
        <v>0.95454545454545459</v>
      </c>
      <c r="BH20" s="5">
        <f t="shared" si="18"/>
        <v>0.78481012658227844</v>
      </c>
      <c r="BI20" s="5">
        <f t="shared" si="19"/>
        <v>1</v>
      </c>
      <c r="BJ20" s="5">
        <f t="shared" si="20"/>
        <v>0.94736842105263164</v>
      </c>
      <c r="BK20" s="5">
        <f t="shared" si="21"/>
        <v>1</v>
      </c>
      <c r="BL20" s="5">
        <f t="shared" si="22"/>
        <v>0.4</v>
      </c>
      <c r="BM20" s="5">
        <f t="shared" si="23"/>
        <v>1</v>
      </c>
      <c r="BN20" s="5">
        <f t="shared" si="24"/>
        <v>0.9375</v>
      </c>
      <c r="BO20" s="5">
        <f t="shared" si="25"/>
        <v>0.76666666666666661</v>
      </c>
      <c r="BP20" s="5">
        <f t="shared" si="26"/>
        <v>0.71739130434782605</v>
      </c>
      <c r="BQ20" s="5">
        <f t="shared" si="27"/>
        <v>1</v>
      </c>
      <c r="BR20" s="5">
        <f t="shared" si="28"/>
        <v>0.9375</v>
      </c>
      <c r="BS20" s="5">
        <f t="shared" si="29"/>
        <v>0.91712424876454213</v>
      </c>
    </row>
    <row r="21" spans="1:72" x14ac:dyDescent="0.3">
      <c r="A21" t="s">
        <v>70</v>
      </c>
      <c r="B21" t="s">
        <v>71</v>
      </c>
      <c r="C21">
        <v>18.78</v>
      </c>
      <c r="D21">
        <v>12.7</v>
      </c>
      <c r="E21" s="3">
        <f t="shared" si="0"/>
        <v>0.67625133120340786</v>
      </c>
      <c r="F21" s="4"/>
      <c r="G21" s="10">
        <v>2.1</v>
      </c>
      <c r="H21" s="10">
        <v>5.0999999999999996</v>
      </c>
      <c r="I21" s="10">
        <v>11.4</v>
      </c>
      <c r="J21" s="11">
        <v>134</v>
      </c>
      <c r="K21" s="11">
        <v>900</v>
      </c>
      <c r="L21" s="11">
        <v>300</v>
      </c>
      <c r="M21" s="11">
        <v>65</v>
      </c>
      <c r="N21" s="10">
        <v>2</v>
      </c>
      <c r="O21" s="11">
        <v>8</v>
      </c>
      <c r="P21" s="11">
        <v>100</v>
      </c>
      <c r="Q21" s="11">
        <v>140</v>
      </c>
      <c r="R21" s="11">
        <v>75</v>
      </c>
      <c r="S21" s="4">
        <v>0.33</v>
      </c>
      <c r="T21" s="11">
        <v>1050</v>
      </c>
      <c r="U21" s="11">
        <v>15</v>
      </c>
      <c r="V21" s="11">
        <v>450</v>
      </c>
      <c r="W21" s="10">
        <v>4.4000000000000004</v>
      </c>
      <c r="X21" s="11">
        <v>10</v>
      </c>
      <c r="Y21" s="13">
        <v>24</v>
      </c>
      <c r="Z21" s="13">
        <v>6</v>
      </c>
      <c r="AA21" s="13">
        <v>67</v>
      </c>
      <c r="AB21" s="13">
        <v>38</v>
      </c>
      <c r="AC21" s="13">
        <v>7</v>
      </c>
      <c r="AD21" s="12">
        <v>1.5</v>
      </c>
      <c r="AE21" s="9">
        <v>0.8</v>
      </c>
      <c r="AF21" s="13">
        <v>15</v>
      </c>
      <c r="AG21" s="13">
        <v>80</v>
      </c>
      <c r="AH21" s="13">
        <v>12</v>
      </c>
      <c r="AI21" s="13">
        <v>3</v>
      </c>
      <c r="AJ21" s="13">
        <v>27</v>
      </c>
      <c r="AK21" s="13">
        <v>108</v>
      </c>
      <c r="AL21" s="11">
        <v>65</v>
      </c>
      <c r="AM21" s="5">
        <f t="shared" si="1"/>
        <v>0.75000000000000011</v>
      </c>
      <c r="AN21" s="5">
        <f t="shared" si="2"/>
        <v>0.9107142857142857</v>
      </c>
      <c r="AO21" s="5">
        <f t="shared" si="3"/>
        <v>1</v>
      </c>
      <c r="AP21" s="5">
        <f>J21/MAX(J$2:J$28)</f>
        <v>1</v>
      </c>
      <c r="AQ21" s="5">
        <f>K21/MAX(K$2:K$28)</f>
        <v>0.9</v>
      </c>
      <c r="AR21" s="5">
        <f>L21/MAX(L$2:L$28)</f>
        <v>0.8571428571428571</v>
      </c>
      <c r="AS21" s="5">
        <f>M21/MAX(M$2:M$28)</f>
        <v>0.8666666666666667</v>
      </c>
      <c r="AT21" s="5">
        <f t="shared" si="4"/>
        <v>0.55555555555555558</v>
      </c>
      <c r="AU21" s="5">
        <f t="shared" si="5"/>
        <v>0.72727272727272729</v>
      </c>
      <c r="AV21" s="5">
        <f t="shared" si="6"/>
        <v>0.5714285714285714</v>
      </c>
      <c r="AW21" s="5">
        <f t="shared" si="7"/>
        <v>0.875</v>
      </c>
      <c r="AX21" s="5">
        <f t="shared" si="8"/>
        <v>0.75</v>
      </c>
      <c r="AY21" s="5">
        <f t="shared" si="9"/>
        <v>0.70212765957446821</v>
      </c>
      <c r="AZ21" s="5">
        <f t="shared" si="10"/>
        <v>0.53846153846153844</v>
      </c>
      <c r="BA21" s="5">
        <f t="shared" si="11"/>
        <v>0.6</v>
      </c>
      <c r="BB21" s="5">
        <f t="shared" si="12"/>
        <v>0.5625</v>
      </c>
      <c r="BC21" s="5">
        <f t="shared" si="13"/>
        <v>0.48888888888888893</v>
      </c>
      <c r="BD21" s="5">
        <f t="shared" si="14"/>
        <v>0.66666666666666663</v>
      </c>
      <c r="BE21" s="5">
        <f t="shared" si="15"/>
        <v>1</v>
      </c>
      <c r="BF21" s="5">
        <f t="shared" si="16"/>
        <v>0.17142857142857143</v>
      </c>
      <c r="BG21" s="5">
        <f t="shared" si="17"/>
        <v>0.60909090909090913</v>
      </c>
      <c r="BH21" s="5">
        <f t="shared" si="18"/>
        <v>0.48101265822784811</v>
      </c>
      <c r="BI21" s="5">
        <f t="shared" si="19"/>
        <v>0.77777777777777779</v>
      </c>
      <c r="BJ21" s="5">
        <f t="shared" si="20"/>
        <v>0.78947368421052633</v>
      </c>
      <c r="BK21" s="5">
        <f t="shared" si="21"/>
        <v>0.66666666666666674</v>
      </c>
      <c r="BL21" s="5">
        <f t="shared" si="22"/>
        <v>0.6</v>
      </c>
      <c r="BM21" s="5">
        <f t="shared" si="23"/>
        <v>0.66666666666666663</v>
      </c>
      <c r="BN21" s="5">
        <f t="shared" si="24"/>
        <v>0.75</v>
      </c>
      <c r="BO21" s="5">
        <f t="shared" si="25"/>
        <v>1</v>
      </c>
      <c r="BP21" s="5">
        <f t="shared" si="26"/>
        <v>0.58695652173913049</v>
      </c>
      <c r="BQ21" s="5">
        <f t="shared" si="27"/>
        <v>0.76056338028169013</v>
      </c>
      <c r="BR21" s="5">
        <f t="shared" si="28"/>
        <v>0.8125</v>
      </c>
      <c r="BS21" s="5">
        <f t="shared" si="29"/>
        <v>0.71858007042068806</v>
      </c>
    </row>
    <row r="22" spans="1:72" x14ac:dyDescent="0.3">
      <c r="A22" t="s">
        <v>2</v>
      </c>
      <c r="B22" t="s">
        <v>51</v>
      </c>
      <c r="C22">
        <v>18.53</v>
      </c>
      <c r="D22">
        <v>12.4</v>
      </c>
      <c r="E22" s="3">
        <f t="shared" si="0"/>
        <v>0.66918510523475438</v>
      </c>
      <c r="F22" s="4"/>
      <c r="G22" s="10">
        <v>2.2999999999999998</v>
      </c>
      <c r="H22" s="10">
        <v>5.3</v>
      </c>
      <c r="I22" s="10">
        <v>11.1</v>
      </c>
      <c r="J22" s="11">
        <v>133</v>
      </c>
      <c r="K22" s="11">
        <v>780</v>
      </c>
      <c r="L22" s="11">
        <v>300</v>
      </c>
      <c r="M22" s="11">
        <v>60</v>
      </c>
      <c r="N22" s="10">
        <v>2</v>
      </c>
      <c r="O22" s="11">
        <v>9</v>
      </c>
      <c r="P22" s="11">
        <v>80</v>
      </c>
      <c r="Q22" s="11">
        <v>140</v>
      </c>
      <c r="R22" s="11">
        <v>60</v>
      </c>
      <c r="S22" s="4">
        <v>0.3</v>
      </c>
      <c r="T22" s="11">
        <v>1000</v>
      </c>
      <c r="U22" s="11">
        <v>16</v>
      </c>
      <c r="V22" s="11">
        <v>500</v>
      </c>
      <c r="W22" s="10">
        <v>3</v>
      </c>
      <c r="X22" s="11">
        <v>12</v>
      </c>
      <c r="Y22" s="13">
        <v>24</v>
      </c>
      <c r="Z22" s="13">
        <v>6</v>
      </c>
      <c r="AA22" s="13">
        <v>82</v>
      </c>
      <c r="AB22" s="13">
        <v>46</v>
      </c>
      <c r="AC22" s="13">
        <v>8</v>
      </c>
      <c r="AD22" s="12">
        <v>1.5</v>
      </c>
      <c r="AE22" s="9">
        <v>1</v>
      </c>
      <c r="AF22" s="13">
        <v>15</v>
      </c>
      <c r="AG22" s="13">
        <v>75</v>
      </c>
      <c r="AH22" s="13">
        <v>15</v>
      </c>
      <c r="AI22" s="13">
        <v>2.8</v>
      </c>
      <c r="AJ22" s="13">
        <v>36</v>
      </c>
      <c r="AK22" s="13">
        <v>108</v>
      </c>
      <c r="AL22" s="11">
        <v>63</v>
      </c>
      <c r="AM22" s="5">
        <f t="shared" si="1"/>
        <v>0.8214285714285714</v>
      </c>
      <c r="AN22" s="5">
        <f t="shared" si="2"/>
        <v>0.94642857142857151</v>
      </c>
      <c r="AO22" s="5">
        <f t="shared" si="3"/>
        <v>0.97368421052631571</v>
      </c>
      <c r="AP22" s="5">
        <f>J22/MAX(J$2:J$28)</f>
        <v>0.9925373134328358</v>
      </c>
      <c r="AQ22" s="5">
        <f>K22/MAX(K$2:K$28)</f>
        <v>0.78</v>
      </c>
      <c r="AR22" s="5">
        <f>L22/MAX(L$2:L$28)</f>
        <v>0.8571428571428571</v>
      </c>
      <c r="AS22" s="5">
        <f>M22/MAX(M$2:M$28)</f>
        <v>0.8</v>
      </c>
      <c r="AT22" s="5">
        <f t="shared" si="4"/>
        <v>0.55555555555555558</v>
      </c>
      <c r="AU22" s="5">
        <f t="shared" si="5"/>
        <v>0.81818181818181823</v>
      </c>
      <c r="AV22" s="5">
        <f t="shared" si="6"/>
        <v>0.45714285714285713</v>
      </c>
      <c r="AW22" s="5">
        <f t="shared" si="7"/>
        <v>0.875</v>
      </c>
      <c r="AX22" s="5">
        <f t="shared" si="8"/>
        <v>0.6</v>
      </c>
      <c r="AY22" s="5">
        <f t="shared" si="9"/>
        <v>0.63829787234042556</v>
      </c>
      <c r="AZ22" s="5">
        <f t="shared" si="10"/>
        <v>0.51282051282051277</v>
      </c>
      <c r="BA22" s="5">
        <f t="shared" si="11"/>
        <v>0.64</v>
      </c>
      <c r="BB22" s="5">
        <f t="shared" si="12"/>
        <v>0.625</v>
      </c>
      <c r="BC22" s="5">
        <f t="shared" si="13"/>
        <v>0.33333333333333331</v>
      </c>
      <c r="BD22" s="5">
        <f t="shared" si="14"/>
        <v>0.8</v>
      </c>
      <c r="BE22" s="5">
        <f t="shared" si="15"/>
        <v>1</v>
      </c>
      <c r="BF22" s="5">
        <f t="shared" si="16"/>
        <v>0.17142857142857143</v>
      </c>
      <c r="BG22" s="5">
        <f t="shared" si="17"/>
        <v>0.74545454545454548</v>
      </c>
      <c r="BH22" s="5">
        <f t="shared" si="18"/>
        <v>0.58227848101265822</v>
      </c>
      <c r="BI22" s="5">
        <f t="shared" si="19"/>
        <v>0.88888888888888884</v>
      </c>
      <c r="BJ22" s="5">
        <f t="shared" si="20"/>
        <v>0.78947368421052633</v>
      </c>
      <c r="BK22" s="5">
        <f t="shared" si="21"/>
        <v>0.83333333333333337</v>
      </c>
      <c r="BL22" s="5">
        <f t="shared" si="22"/>
        <v>0.6</v>
      </c>
      <c r="BM22" s="5">
        <f t="shared" si="23"/>
        <v>0.625</v>
      </c>
      <c r="BN22" s="5">
        <f t="shared" si="24"/>
        <v>0.9375</v>
      </c>
      <c r="BO22" s="5">
        <f t="shared" si="25"/>
        <v>0.93333333333333324</v>
      </c>
      <c r="BP22" s="5">
        <f t="shared" si="26"/>
        <v>0.78260869565217395</v>
      </c>
      <c r="BQ22" s="5">
        <f t="shared" si="27"/>
        <v>0.76056338028169013</v>
      </c>
      <c r="BR22" s="5">
        <f t="shared" si="28"/>
        <v>0.78749999999999998</v>
      </c>
      <c r="BS22" s="5">
        <f t="shared" si="29"/>
        <v>0.73324738709154313</v>
      </c>
    </row>
    <row r="23" spans="1:72" x14ac:dyDescent="0.3">
      <c r="A23" t="s">
        <v>2</v>
      </c>
      <c r="B23" t="s">
        <v>45</v>
      </c>
      <c r="C23">
        <v>29.98</v>
      </c>
      <c r="D23">
        <v>19.5</v>
      </c>
      <c r="E23" s="3">
        <f t="shared" si="0"/>
        <v>0.65043362241494329</v>
      </c>
      <c r="F23" s="4"/>
      <c r="G23" s="10">
        <v>2.2999999999999998</v>
      </c>
      <c r="H23" s="10">
        <v>5.3</v>
      </c>
      <c r="I23" s="10">
        <v>10.8</v>
      </c>
      <c r="J23" s="11">
        <v>133</v>
      </c>
      <c r="K23" s="11">
        <v>780</v>
      </c>
      <c r="L23" s="11">
        <v>300</v>
      </c>
      <c r="M23" s="11">
        <v>60</v>
      </c>
      <c r="N23" s="10">
        <v>2</v>
      </c>
      <c r="O23" s="11">
        <v>9</v>
      </c>
      <c r="P23" s="11">
        <v>80</v>
      </c>
      <c r="Q23" s="11">
        <v>140</v>
      </c>
      <c r="R23" s="11">
        <v>60</v>
      </c>
      <c r="S23" s="4">
        <v>0.3</v>
      </c>
      <c r="T23" s="11">
        <v>1000</v>
      </c>
      <c r="U23" s="11">
        <v>16</v>
      </c>
      <c r="V23" s="11">
        <v>500</v>
      </c>
      <c r="W23" s="10">
        <v>3</v>
      </c>
      <c r="X23" s="11">
        <v>12</v>
      </c>
      <c r="Y23" s="13">
        <v>24</v>
      </c>
      <c r="Z23" s="13">
        <v>24</v>
      </c>
      <c r="AA23" s="13">
        <v>82</v>
      </c>
      <c r="AB23" s="13">
        <v>46</v>
      </c>
      <c r="AC23" s="13">
        <v>8</v>
      </c>
      <c r="AD23" s="12">
        <v>1.8</v>
      </c>
      <c r="AE23" s="9">
        <v>1</v>
      </c>
      <c r="AF23" s="13">
        <v>15</v>
      </c>
      <c r="AG23" s="13">
        <v>75</v>
      </c>
      <c r="AH23" s="13">
        <v>15</v>
      </c>
      <c r="AI23" s="13">
        <v>2.8</v>
      </c>
      <c r="AJ23" s="13">
        <v>36</v>
      </c>
      <c r="AK23" s="13">
        <v>108</v>
      </c>
      <c r="AL23" s="11">
        <v>63</v>
      </c>
      <c r="AM23" s="5">
        <f t="shared" si="1"/>
        <v>0.8214285714285714</v>
      </c>
      <c r="AN23" s="5">
        <f t="shared" si="2"/>
        <v>0.94642857142857151</v>
      </c>
      <c r="AO23" s="5">
        <f t="shared" si="3"/>
        <v>0.94736842105263164</v>
      </c>
      <c r="AP23" s="5">
        <f>J23/MAX(J$2:J$28)</f>
        <v>0.9925373134328358</v>
      </c>
      <c r="AQ23" s="5">
        <f>K23/MAX(K$2:K$28)</f>
        <v>0.78</v>
      </c>
      <c r="AR23" s="5">
        <f>L23/MAX(L$2:L$28)</f>
        <v>0.8571428571428571</v>
      </c>
      <c r="AS23" s="5">
        <f>M23/MAX(M$2:M$28)</f>
        <v>0.8</v>
      </c>
      <c r="AT23" s="5">
        <f t="shared" si="4"/>
        <v>0.55555555555555558</v>
      </c>
      <c r="AU23" s="5">
        <f t="shared" si="5"/>
        <v>0.81818181818181823</v>
      </c>
      <c r="AV23" s="5">
        <f t="shared" si="6"/>
        <v>0.45714285714285713</v>
      </c>
      <c r="AW23" s="5">
        <f t="shared" si="7"/>
        <v>0.875</v>
      </c>
      <c r="AX23" s="5">
        <f t="shared" si="8"/>
        <v>0.6</v>
      </c>
      <c r="AY23" s="5">
        <f t="shared" si="9"/>
        <v>0.63829787234042556</v>
      </c>
      <c r="AZ23" s="5">
        <f t="shared" si="10"/>
        <v>0.51282051282051277</v>
      </c>
      <c r="BA23" s="5">
        <f t="shared" si="11"/>
        <v>0.64</v>
      </c>
      <c r="BB23" s="5">
        <f t="shared" si="12"/>
        <v>0.625</v>
      </c>
      <c r="BC23" s="5">
        <f t="shared" si="13"/>
        <v>0.33333333333333331</v>
      </c>
      <c r="BD23" s="5">
        <f t="shared" si="14"/>
        <v>0.8</v>
      </c>
      <c r="BE23" s="5">
        <f t="shared" si="15"/>
        <v>1</v>
      </c>
      <c r="BF23" s="5">
        <f t="shared" si="16"/>
        <v>0.68571428571428572</v>
      </c>
      <c r="BG23" s="5">
        <f t="shared" si="17"/>
        <v>0.74545454545454548</v>
      </c>
      <c r="BH23" s="5">
        <f t="shared" si="18"/>
        <v>0.58227848101265822</v>
      </c>
      <c r="BI23" s="5">
        <f t="shared" si="19"/>
        <v>0.88888888888888884</v>
      </c>
      <c r="BJ23" s="5">
        <f t="shared" si="20"/>
        <v>0.94736842105263164</v>
      </c>
      <c r="BK23" s="5">
        <f t="shared" si="21"/>
        <v>0.83333333333333337</v>
      </c>
      <c r="BL23" s="5">
        <f t="shared" si="22"/>
        <v>0.6</v>
      </c>
      <c r="BM23" s="5">
        <f t="shared" si="23"/>
        <v>0.625</v>
      </c>
      <c r="BN23" s="5">
        <f t="shared" si="24"/>
        <v>0.9375</v>
      </c>
      <c r="BO23" s="5">
        <f t="shared" si="25"/>
        <v>0.93333333333333324</v>
      </c>
      <c r="BP23" s="5">
        <f t="shared" si="26"/>
        <v>0.78260869565217395</v>
      </c>
      <c r="BQ23" s="5">
        <f t="shared" si="27"/>
        <v>0.76056338028169013</v>
      </c>
      <c r="BR23" s="5">
        <f t="shared" si="28"/>
        <v>0.78749999999999998</v>
      </c>
      <c r="BS23" s="5">
        <f t="shared" si="29"/>
        <v>0.75343065776823492</v>
      </c>
      <c r="BT23" t="s">
        <v>46</v>
      </c>
    </row>
    <row r="24" spans="1:72" x14ac:dyDescent="0.3">
      <c r="A24" t="s">
        <v>2</v>
      </c>
      <c r="B24" t="s">
        <v>48</v>
      </c>
      <c r="C24">
        <v>29.98</v>
      </c>
      <c r="D24">
        <v>19.5</v>
      </c>
      <c r="E24" s="3">
        <f t="shared" si="0"/>
        <v>0.65043362241494329</v>
      </c>
      <c r="F24" s="4">
        <v>1.22</v>
      </c>
      <c r="G24" s="10">
        <v>2.5</v>
      </c>
      <c r="H24" s="10">
        <v>5.0999999999999996</v>
      </c>
      <c r="I24" s="10">
        <v>11.3</v>
      </c>
      <c r="J24" s="11">
        <v>133</v>
      </c>
      <c r="K24" s="11">
        <v>780</v>
      </c>
      <c r="L24" s="11">
        <v>300</v>
      </c>
      <c r="M24" s="11">
        <v>60</v>
      </c>
      <c r="N24" s="10">
        <v>2</v>
      </c>
      <c r="O24" s="11">
        <v>9</v>
      </c>
      <c r="P24" s="11">
        <v>80</v>
      </c>
      <c r="Q24" s="11">
        <v>140</v>
      </c>
      <c r="R24" s="11">
        <v>60</v>
      </c>
      <c r="S24" s="4">
        <v>0.3</v>
      </c>
      <c r="T24" s="11">
        <v>1000</v>
      </c>
      <c r="U24" s="11">
        <v>16</v>
      </c>
      <c r="V24" s="11">
        <v>500</v>
      </c>
      <c r="W24" s="10">
        <v>3</v>
      </c>
      <c r="X24" s="11">
        <v>12</v>
      </c>
      <c r="Y24" s="13">
        <v>24</v>
      </c>
      <c r="Z24" s="13">
        <v>6</v>
      </c>
      <c r="AA24" s="13">
        <v>78</v>
      </c>
      <c r="AB24" s="13">
        <v>53</v>
      </c>
      <c r="AC24" s="13">
        <v>8</v>
      </c>
      <c r="AD24" s="12">
        <v>1.8</v>
      </c>
      <c r="AE24" s="9">
        <v>1</v>
      </c>
      <c r="AF24" s="13">
        <v>15</v>
      </c>
      <c r="AG24" s="13">
        <v>75</v>
      </c>
      <c r="AH24" s="13">
        <v>15</v>
      </c>
      <c r="AI24" s="13">
        <v>2.8</v>
      </c>
      <c r="AJ24" s="13">
        <v>40</v>
      </c>
      <c r="AK24" s="13">
        <v>108</v>
      </c>
      <c r="AL24" s="11">
        <v>75</v>
      </c>
      <c r="AM24" s="5">
        <f t="shared" si="1"/>
        <v>0.8928571428571429</v>
      </c>
      <c r="AN24" s="5">
        <f t="shared" si="2"/>
        <v>0.9107142857142857</v>
      </c>
      <c r="AO24" s="5">
        <f t="shared" si="3"/>
        <v>0.99122807017543868</v>
      </c>
      <c r="AP24" s="5">
        <f>J24/MAX(J$2:J$28)</f>
        <v>0.9925373134328358</v>
      </c>
      <c r="AQ24" s="5">
        <f>K24/MAX(K$2:K$28)</f>
        <v>0.78</v>
      </c>
      <c r="AR24" s="5">
        <f>L24/MAX(L$2:L$28)</f>
        <v>0.8571428571428571</v>
      </c>
      <c r="AS24" s="5">
        <f>M24/MAX(M$2:M$28)</f>
        <v>0.8</v>
      </c>
      <c r="AT24" s="5">
        <f t="shared" si="4"/>
        <v>0.55555555555555558</v>
      </c>
      <c r="AU24" s="5">
        <f t="shared" si="5"/>
        <v>0.81818181818181823</v>
      </c>
      <c r="AV24" s="5">
        <f t="shared" si="6"/>
        <v>0.45714285714285713</v>
      </c>
      <c r="AW24" s="5">
        <f t="shared" si="7"/>
        <v>0.875</v>
      </c>
      <c r="AX24" s="5">
        <f t="shared" si="8"/>
        <v>0.6</v>
      </c>
      <c r="AY24" s="5">
        <f t="shared" si="9"/>
        <v>0.63829787234042556</v>
      </c>
      <c r="AZ24" s="5">
        <f t="shared" si="10"/>
        <v>0.51282051282051277</v>
      </c>
      <c r="BA24" s="5">
        <f t="shared" si="11"/>
        <v>0.64</v>
      </c>
      <c r="BB24" s="5">
        <f t="shared" si="12"/>
        <v>0.625</v>
      </c>
      <c r="BC24" s="5">
        <f t="shared" si="13"/>
        <v>0.33333333333333331</v>
      </c>
      <c r="BD24" s="5">
        <f t="shared" si="14"/>
        <v>0.8</v>
      </c>
      <c r="BE24" s="5">
        <f t="shared" si="15"/>
        <v>1</v>
      </c>
      <c r="BF24" s="5">
        <f t="shared" si="16"/>
        <v>0.17142857142857143</v>
      </c>
      <c r="BG24" s="5">
        <f t="shared" si="17"/>
        <v>0.70909090909090911</v>
      </c>
      <c r="BH24" s="5">
        <f t="shared" si="18"/>
        <v>0.67088607594936711</v>
      </c>
      <c r="BI24" s="5">
        <f t="shared" si="19"/>
        <v>0.88888888888888884</v>
      </c>
      <c r="BJ24" s="5">
        <f t="shared" si="20"/>
        <v>0.94736842105263164</v>
      </c>
      <c r="BK24" s="5">
        <f t="shared" si="21"/>
        <v>0.83333333333333337</v>
      </c>
      <c r="BL24" s="5">
        <f t="shared" si="22"/>
        <v>0.6</v>
      </c>
      <c r="BM24" s="5">
        <f t="shared" si="23"/>
        <v>0.625</v>
      </c>
      <c r="BN24" s="5">
        <f t="shared" si="24"/>
        <v>0.9375</v>
      </c>
      <c r="BO24" s="5">
        <f t="shared" si="25"/>
        <v>0.93333333333333324</v>
      </c>
      <c r="BP24" s="5">
        <f t="shared" si="26"/>
        <v>0.86956521739130432</v>
      </c>
      <c r="BQ24" s="5">
        <f t="shared" si="27"/>
        <v>0.76056338028169013</v>
      </c>
      <c r="BR24" s="5">
        <f t="shared" si="28"/>
        <v>0.9375</v>
      </c>
      <c r="BS24" s="5">
        <f t="shared" si="29"/>
        <v>0.74888342967022159</v>
      </c>
      <c r="BT24" t="s">
        <v>49</v>
      </c>
    </row>
    <row r="25" spans="1:72" x14ac:dyDescent="0.3">
      <c r="A25" t="s">
        <v>2</v>
      </c>
      <c r="B25" t="s">
        <v>51</v>
      </c>
      <c r="C25">
        <v>29.98</v>
      </c>
      <c r="D25">
        <v>19.5</v>
      </c>
      <c r="E25" s="3">
        <f t="shared" si="0"/>
        <v>0.65043362241494329</v>
      </c>
      <c r="F25" s="4"/>
      <c r="G25" s="10">
        <v>2.2999999999999998</v>
      </c>
      <c r="H25" s="10">
        <v>5.3</v>
      </c>
      <c r="I25" s="10">
        <v>11.1</v>
      </c>
      <c r="J25" s="11">
        <v>133</v>
      </c>
      <c r="K25" s="11">
        <v>780</v>
      </c>
      <c r="L25" s="11">
        <v>300</v>
      </c>
      <c r="M25" s="11">
        <v>60</v>
      </c>
      <c r="N25" s="10">
        <v>2</v>
      </c>
      <c r="O25" s="11">
        <v>9</v>
      </c>
      <c r="P25" s="11">
        <v>80</v>
      </c>
      <c r="Q25" s="11">
        <v>140</v>
      </c>
      <c r="R25" s="11">
        <v>60</v>
      </c>
      <c r="S25" s="4">
        <v>0.3</v>
      </c>
      <c r="T25" s="11">
        <v>1000</v>
      </c>
      <c r="U25" s="11">
        <v>16</v>
      </c>
      <c r="V25" s="11">
        <v>500</v>
      </c>
      <c r="W25" s="10">
        <v>3</v>
      </c>
      <c r="X25" s="11">
        <v>12</v>
      </c>
      <c r="Y25" s="11">
        <v>24</v>
      </c>
      <c r="Z25" s="11">
        <v>6</v>
      </c>
      <c r="AA25" s="11">
        <v>82</v>
      </c>
      <c r="AB25" s="11">
        <v>46</v>
      </c>
      <c r="AC25" s="11">
        <v>8</v>
      </c>
      <c r="AD25" s="10">
        <v>1.5</v>
      </c>
      <c r="AE25" s="4">
        <v>1</v>
      </c>
      <c r="AF25" s="11">
        <v>15</v>
      </c>
      <c r="AG25" s="11">
        <v>75</v>
      </c>
      <c r="AH25" s="11">
        <v>15</v>
      </c>
      <c r="AI25" s="11">
        <v>2.8</v>
      </c>
      <c r="AJ25" s="11">
        <v>36</v>
      </c>
      <c r="AK25" s="11">
        <v>108</v>
      </c>
      <c r="AL25" s="11">
        <v>63</v>
      </c>
      <c r="AM25" s="5">
        <f t="shared" si="1"/>
        <v>0.8214285714285714</v>
      </c>
      <c r="AN25" s="5">
        <f t="shared" si="2"/>
        <v>0.94642857142857151</v>
      </c>
      <c r="AO25" s="5">
        <f t="shared" si="3"/>
        <v>0.97368421052631571</v>
      </c>
      <c r="AP25" s="5">
        <f>J25/MAX(J$2:J$28)</f>
        <v>0.9925373134328358</v>
      </c>
      <c r="AQ25" s="5">
        <f>K25/MAX(K$2:K$28)</f>
        <v>0.78</v>
      </c>
      <c r="AR25" s="5">
        <f>L25/MAX(L$2:L$28)</f>
        <v>0.8571428571428571</v>
      </c>
      <c r="AS25" s="5">
        <f>M25/MAX(M$2:M$28)</f>
        <v>0.8</v>
      </c>
      <c r="AT25" s="5">
        <f t="shared" si="4"/>
        <v>0.55555555555555558</v>
      </c>
      <c r="AU25" s="5">
        <f t="shared" si="5"/>
        <v>0.81818181818181823</v>
      </c>
      <c r="AV25" s="5">
        <f t="shared" si="6"/>
        <v>0.45714285714285713</v>
      </c>
      <c r="AW25" s="5">
        <f t="shared" si="7"/>
        <v>0.875</v>
      </c>
      <c r="AX25" s="5">
        <f t="shared" si="8"/>
        <v>0.6</v>
      </c>
      <c r="AY25" s="5">
        <f t="shared" si="9"/>
        <v>0.63829787234042556</v>
      </c>
      <c r="AZ25" s="5">
        <f t="shared" si="10"/>
        <v>0.51282051282051277</v>
      </c>
      <c r="BA25" s="5">
        <f t="shared" si="11"/>
        <v>0.64</v>
      </c>
      <c r="BB25" s="5">
        <f t="shared" si="12"/>
        <v>0.625</v>
      </c>
      <c r="BC25" s="5">
        <f t="shared" si="13"/>
        <v>0.33333333333333331</v>
      </c>
      <c r="BD25" s="5">
        <f t="shared" si="14"/>
        <v>0.8</v>
      </c>
      <c r="BE25" s="5">
        <f t="shared" si="15"/>
        <v>1</v>
      </c>
      <c r="BF25" s="5">
        <f t="shared" si="16"/>
        <v>0.17142857142857143</v>
      </c>
      <c r="BG25" s="5">
        <f t="shared" si="17"/>
        <v>0.74545454545454548</v>
      </c>
      <c r="BH25" s="5">
        <f t="shared" si="18"/>
        <v>0.58227848101265822</v>
      </c>
      <c r="BI25" s="5">
        <f t="shared" si="19"/>
        <v>0.88888888888888884</v>
      </c>
      <c r="BJ25" s="5">
        <f t="shared" si="20"/>
        <v>0.78947368421052633</v>
      </c>
      <c r="BK25" s="5">
        <f t="shared" si="21"/>
        <v>0.83333333333333337</v>
      </c>
      <c r="BL25" s="5">
        <f t="shared" si="22"/>
        <v>0.6</v>
      </c>
      <c r="BM25" s="5">
        <f t="shared" si="23"/>
        <v>0.625</v>
      </c>
      <c r="BN25" s="5">
        <f t="shared" si="24"/>
        <v>0.9375</v>
      </c>
      <c r="BO25" s="5">
        <f t="shared" si="25"/>
        <v>0.93333333333333324</v>
      </c>
      <c r="BP25" s="5">
        <f t="shared" si="26"/>
        <v>0.78260869565217395</v>
      </c>
      <c r="BQ25" s="5">
        <f t="shared" si="27"/>
        <v>0.76056338028169013</v>
      </c>
      <c r="BR25" s="5">
        <f t="shared" si="28"/>
        <v>0.78749999999999998</v>
      </c>
      <c r="BS25" s="5">
        <f t="shared" si="29"/>
        <v>0.73324738709154313</v>
      </c>
      <c r="BT25" t="s">
        <v>52</v>
      </c>
    </row>
    <row r="26" spans="1:72" x14ac:dyDescent="0.3">
      <c r="A26" t="s">
        <v>53</v>
      </c>
      <c r="B26" t="s">
        <v>54</v>
      </c>
      <c r="C26">
        <v>33.26</v>
      </c>
      <c r="D26">
        <v>20.100000000000001</v>
      </c>
      <c r="E26" s="3">
        <f t="shared" si="0"/>
        <v>0.60432952495490089</v>
      </c>
      <c r="F26" s="4">
        <v>1.25</v>
      </c>
      <c r="G26" s="10">
        <v>2.1</v>
      </c>
      <c r="H26" s="10">
        <v>5.4</v>
      </c>
      <c r="I26" s="10">
        <v>10.9</v>
      </c>
      <c r="J26" s="11">
        <v>133</v>
      </c>
      <c r="K26" s="11">
        <v>1000</v>
      </c>
      <c r="L26" s="11">
        <v>300</v>
      </c>
      <c r="M26" s="11">
        <v>60</v>
      </c>
      <c r="N26" s="10">
        <v>1.5</v>
      </c>
      <c r="O26" s="11">
        <v>8</v>
      </c>
      <c r="P26" s="11">
        <v>100</v>
      </c>
      <c r="Q26" s="11">
        <v>150</v>
      </c>
      <c r="R26" s="11">
        <v>60</v>
      </c>
      <c r="S26" s="4">
        <v>0.25</v>
      </c>
      <c r="T26" s="11">
        <v>1050</v>
      </c>
      <c r="U26" s="11">
        <v>15</v>
      </c>
      <c r="V26" s="11">
        <v>450</v>
      </c>
      <c r="W26" s="10">
        <v>4.4000000000000004</v>
      </c>
      <c r="X26" s="11">
        <v>9</v>
      </c>
      <c r="Y26" s="11">
        <v>24</v>
      </c>
      <c r="Z26" s="11">
        <v>4.3</v>
      </c>
      <c r="AA26" s="11">
        <v>84</v>
      </c>
      <c r="AB26" s="11">
        <v>56</v>
      </c>
      <c r="AC26" s="11">
        <v>6</v>
      </c>
      <c r="AD26" s="10">
        <v>1.8</v>
      </c>
      <c r="AE26" s="4">
        <v>0.75</v>
      </c>
      <c r="AF26" s="11">
        <v>5</v>
      </c>
      <c r="AG26" s="11">
        <v>90</v>
      </c>
      <c r="AH26" s="11">
        <v>15</v>
      </c>
      <c r="AI26" s="11">
        <v>2</v>
      </c>
      <c r="AJ26" s="11">
        <v>30</v>
      </c>
      <c r="AK26" s="11">
        <v>107</v>
      </c>
      <c r="AL26" s="11">
        <v>65</v>
      </c>
      <c r="AM26" s="5">
        <f t="shared" si="1"/>
        <v>0.75000000000000011</v>
      </c>
      <c r="AN26" s="5">
        <f t="shared" si="2"/>
        <v>0.96428571428571441</v>
      </c>
      <c r="AO26" s="5">
        <f t="shared" si="3"/>
        <v>0.95614035087719296</v>
      </c>
      <c r="AP26" s="5">
        <f>J26/MAX(J$2:J$28)</f>
        <v>0.9925373134328358</v>
      </c>
      <c r="AQ26" s="5">
        <f>K26/MAX(K$2:K$28)</f>
        <v>1</v>
      </c>
      <c r="AR26" s="5">
        <f>L26/MAX(L$2:L$28)</f>
        <v>0.8571428571428571</v>
      </c>
      <c r="AS26" s="5">
        <f>M26/MAX(M$2:M$28)</f>
        <v>0.8</v>
      </c>
      <c r="AT26" s="5">
        <f t="shared" si="4"/>
        <v>0.41666666666666663</v>
      </c>
      <c r="AU26" s="5">
        <f t="shared" si="5"/>
        <v>0.72727272727272729</v>
      </c>
      <c r="AV26" s="5">
        <f t="shared" si="6"/>
        <v>0.5714285714285714</v>
      </c>
      <c r="AW26" s="5">
        <f t="shared" si="7"/>
        <v>0.9375</v>
      </c>
      <c r="AX26" s="5">
        <f t="shared" si="8"/>
        <v>0.6</v>
      </c>
      <c r="AY26" s="5">
        <f t="shared" si="9"/>
        <v>0.53191489361702127</v>
      </c>
      <c r="AZ26" s="5">
        <f t="shared" si="10"/>
        <v>0.53846153846153844</v>
      </c>
      <c r="BA26" s="5">
        <f t="shared" si="11"/>
        <v>0.6</v>
      </c>
      <c r="BB26" s="5">
        <f t="shared" si="12"/>
        <v>0.5625</v>
      </c>
      <c r="BC26" s="5">
        <f t="shared" si="13"/>
        <v>0.48888888888888893</v>
      </c>
      <c r="BD26" s="5">
        <f t="shared" si="14"/>
        <v>0.6</v>
      </c>
      <c r="BE26" s="5">
        <f t="shared" si="15"/>
        <v>1</v>
      </c>
      <c r="BF26" s="5">
        <f t="shared" si="16"/>
        <v>0.12285714285714285</v>
      </c>
      <c r="BG26" s="5">
        <f t="shared" si="17"/>
        <v>0.76363636363636367</v>
      </c>
      <c r="BH26" s="5">
        <f t="shared" si="18"/>
        <v>0.70886075949367089</v>
      </c>
      <c r="BI26" s="5">
        <f t="shared" si="19"/>
        <v>0.66666666666666663</v>
      </c>
      <c r="BJ26" s="5">
        <f t="shared" si="20"/>
        <v>0.94736842105263164</v>
      </c>
      <c r="BK26" s="5">
        <f t="shared" si="21"/>
        <v>0.625</v>
      </c>
      <c r="BL26" s="5">
        <f t="shared" si="22"/>
        <v>0.2</v>
      </c>
      <c r="BM26" s="5">
        <f t="shared" si="23"/>
        <v>0.75</v>
      </c>
      <c r="BN26" s="5">
        <f t="shared" si="24"/>
        <v>0.9375</v>
      </c>
      <c r="BO26" s="5">
        <f t="shared" si="25"/>
        <v>0.66666666666666663</v>
      </c>
      <c r="BP26" s="5">
        <f t="shared" si="26"/>
        <v>0.65217391304347827</v>
      </c>
      <c r="BQ26" s="5">
        <f t="shared" si="27"/>
        <v>0.75352112676056338</v>
      </c>
      <c r="BR26" s="5">
        <f t="shared" si="28"/>
        <v>0.8125</v>
      </c>
      <c r="BS26" s="5">
        <f t="shared" si="29"/>
        <v>0.7031715806953498</v>
      </c>
      <c r="BT26" t="s">
        <v>55</v>
      </c>
    </row>
    <row r="27" spans="1:72" x14ac:dyDescent="0.3">
      <c r="A27" t="s">
        <v>2</v>
      </c>
      <c r="B27" t="s">
        <v>3</v>
      </c>
      <c r="C27">
        <v>34.880000000000003</v>
      </c>
      <c r="D27">
        <v>19.5</v>
      </c>
      <c r="E27" s="3">
        <f t="shared" si="0"/>
        <v>0.55905963302752293</v>
      </c>
      <c r="F27" s="4">
        <v>1.22</v>
      </c>
      <c r="G27" s="10">
        <v>2</v>
      </c>
      <c r="H27" s="10">
        <v>5.3</v>
      </c>
      <c r="I27" s="10">
        <v>11.3</v>
      </c>
      <c r="J27" s="11">
        <v>133</v>
      </c>
      <c r="K27" s="11">
        <v>780</v>
      </c>
      <c r="L27" s="11">
        <v>300</v>
      </c>
      <c r="M27" s="11">
        <v>60</v>
      </c>
      <c r="N27" s="10">
        <v>2</v>
      </c>
      <c r="O27" s="11">
        <v>9</v>
      </c>
      <c r="P27" s="11">
        <v>80</v>
      </c>
      <c r="Q27" s="11">
        <v>140</v>
      </c>
      <c r="R27" s="11">
        <v>60</v>
      </c>
      <c r="S27" s="4">
        <v>0.3</v>
      </c>
      <c r="T27" s="11">
        <v>1000</v>
      </c>
      <c r="U27" s="11">
        <v>16</v>
      </c>
      <c r="V27" s="11">
        <v>500</v>
      </c>
      <c r="W27" s="10">
        <v>3</v>
      </c>
      <c r="X27" s="11">
        <v>12</v>
      </c>
      <c r="Y27" s="11">
        <v>24</v>
      </c>
      <c r="Z27" s="11">
        <v>24</v>
      </c>
      <c r="AA27" s="11">
        <v>78</v>
      </c>
      <c r="AB27" s="11">
        <v>43</v>
      </c>
      <c r="AC27" s="11">
        <v>8</v>
      </c>
      <c r="AD27" s="10">
        <v>1.8</v>
      </c>
      <c r="AE27" s="4">
        <v>1</v>
      </c>
      <c r="AF27" s="11">
        <v>15</v>
      </c>
      <c r="AG27" s="11">
        <v>75</v>
      </c>
      <c r="AH27" s="11">
        <v>15</v>
      </c>
      <c r="AI27" s="11">
        <v>2.8</v>
      </c>
      <c r="AJ27" s="11">
        <v>27</v>
      </c>
      <c r="AK27" s="11">
        <v>108</v>
      </c>
      <c r="AL27" s="11">
        <v>63</v>
      </c>
      <c r="AM27" s="5">
        <f t="shared" si="1"/>
        <v>0.7142857142857143</v>
      </c>
      <c r="AN27" s="5">
        <f t="shared" si="2"/>
        <v>0.94642857142857151</v>
      </c>
      <c r="AO27" s="5">
        <f t="shared" si="3"/>
        <v>0.99122807017543868</v>
      </c>
      <c r="AP27" s="5">
        <f>J27/MAX(J$2:J$28)</f>
        <v>0.9925373134328358</v>
      </c>
      <c r="AQ27" s="5">
        <f>K27/MAX(K$2:K$28)</f>
        <v>0.78</v>
      </c>
      <c r="AR27" s="5">
        <f>L27/MAX(L$2:L$28)</f>
        <v>0.8571428571428571</v>
      </c>
      <c r="AS27" s="5">
        <f>M27/MAX(M$2:M$28)</f>
        <v>0.8</v>
      </c>
      <c r="AT27" s="5">
        <f t="shared" si="4"/>
        <v>0.55555555555555558</v>
      </c>
      <c r="AU27" s="5">
        <f t="shared" si="5"/>
        <v>0.81818181818181823</v>
      </c>
      <c r="AV27" s="5">
        <f t="shared" si="6"/>
        <v>0.45714285714285713</v>
      </c>
      <c r="AW27" s="5">
        <f t="shared" si="7"/>
        <v>0.875</v>
      </c>
      <c r="AX27" s="5">
        <f t="shared" si="8"/>
        <v>0.6</v>
      </c>
      <c r="AY27" s="5">
        <f t="shared" si="9"/>
        <v>0.63829787234042556</v>
      </c>
      <c r="AZ27" s="5">
        <f t="shared" si="10"/>
        <v>0.51282051282051277</v>
      </c>
      <c r="BA27" s="5">
        <f t="shared" si="11"/>
        <v>0.64</v>
      </c>
      <c r="BB27" s="5">
        <f t="shared" si="12"/>
        <v>0.625</v>
      </c>
      <c r="BC27" s="5">
        <f t="shared" si="13"/>
        <v>0.33333333333333331</v>
      </c>
      <c r="BD27" s="5">
        <f t="shared" si="14"/>
        <v>0.8</v>
      </c>
      <c r="BE27" s="5">
        <f t="shared" si="15"/>
        <v>1</v>
      </c>
      <c r="BF27" s="5">
        <f t="shared" si="16"/>
        <v>0.68571428571428572</v>
      </c>
      <c r="BG27" s="5">
        <f t="shared" si="17"/>
        <v>0.70909090909090911</v>
      </c>
      <c r="BH27" s="5">
        <f t="shared" si="18"/>
        <v>0.54430379746835444</v>
      </c>
      <c r="BI27" s="5">
        <f t="shared" si="19"/>
        <v>0.88888888888888884</v>
      </c>
      <c r="BJ27" s="5">
        <f t="shared" si="20"/>
        <v>0.94736842105263164</v>
      </c>
      <c r="BK27" s="5">
        <f t="shared" si="21"/>
        <v>0.83333333333333337</v>
      </c>
      <c r="BL27" s="5">
        <f t="shared" si="22"/>
        <v>0.6</v>
      </c>
      <c r="BM27" s="5">
        <f t="shared" si="23"/>
        <v>0.625</v>
      </c>
      <c r="BN27" s="5">
        <f t="shared" si="24"/>
        <v>0.9375</v>
      </c>
      <c r="BO27" s="5">
        <f t="shared" si="25"/>
        <v>0.93333333333333324</v>
      </c>
      <c r="BP27" s="5">
        <f t="shared" si="26"/>
        <v>0.58695652173913049</v>
      </c>
      <c r="BQ27" s="5">
        <f t="shared" si="27"/>
        <v>0.76056338028169013</v>
      </c>
      <c r="BR27" s="5">
        <f t="shared" si="28"/>
        <v>0.78749999999999998</v>
      </c>
      <c r="BS27" s="5">
        <f t="shared" si="29"/>
        <v>0.74301585458570241</v>
      </c>
      <c r="BT27" t="s">
        <v>40</v>
      </c>
    </row>
    <row r="28" spans="1:72" x14ac:dyDescent="0.3">
      <c r="A28" t="s">
        <v>53</v>
      </c>
      <c r="B28" t="s">
        <v>75</v>
      </c>
      <c r="C28">
        <v>38.880000000000003</v>
      </c>
      <c r="D28">
        <f>F28*16</f>
        <v>19.84</v>
      </c>
      <c r="E28" s="3">
        <f t="shared" si="0"/>
        <v>0.51028806584362141</v>
      </c>
      <c r="F28" s="4">
        <v>1.24</v>
      </c>
      <c r="G28" s="10">
        <v>2.75</v>
      </c>
      <c r="H28" s="10">
        <v>5.54</v>
      </c>
      <c r="I28" s="10">
        <v>10.199999999999999</v>
      </c>
      <c r="J28" s="11">
        <v>133</v>
      </c>
      <c r="K28" s="11">
        <v>800</v>
      </c>
      <c r="L28" s="11">
        <v>300</v>
      </c>
      <c r="M28" s="11">
        <v>60</v>
      </c>
      <c r="N28" s="10">
        <v>3</v>
      </c>
      <c r="O28" s="11">
        <v>8</v>
      </c>
      <c r="P28" s="11">
        <v>60</v>
      </c>
      <c r="Q28" s="11">
        <v>90</v>
      </c>
      <c r="R28" s="11">
        <v>60</v>
      </c>
      <c r="S28" s="4">
        <v>0.45</v>
      </c>
      <c r="T28" s="11">
        <v>1350</v>
      </c>
      <c r="U28" s="11">
        <v>15</v>
      </c>
      <c r="V28" s="11">
        <v>750</v>
      </c>
      <c r="W28" s="10">
        <v>4.5</v>
      </c>
      <c r="X28" s="11">
        <v>9</v>
      </c>
      <c r="Y28" s="11">
        <v>12</v>
      </c>
      <c r="Z28" s="11">
        <v>5</v>
      </c>
      <c r="AA28" s="11">
        <v>105</v>
      </c>
      <c r="AB28" s="11">
        <v>75</v>
      </c>
      <c r="AC28" s="11">
        <v>7.5</v>
      </c>
      <c r="AD28" s="10">
        <v>1.8</v>
      </c>
      <c r="AE28" s="4">
        <v>0.75</v>
      </c>
      <c r="AF28" s="11">
        <v>8</v>
      </c>
      <c r="AG28" s="11">
        <v>75</v>
      </c>
      <c r="AH28" s="11">
        <v>15</v>
      </c>
      <c r="AI28" s="11">
        <v>2</v>
      </c>
      <c r="AJ28" s="11">
        <v>44</v>
      </c>
      <c r="AK28" s="11">
        <v>118</v>
      </c>
      <c r="AL28" s="11">
        <v>80</v>
      </c>
      <c r="AM28" s="5">
        <f t="shared" si="1"/>
        <v>0.98214285714285721</v>
      </c>
      <c r="AN28" s="5">
        <f t="shared" si="2"/>
        <v>0.98928571428571432</v>
      </c>
      <c r="AO28" s="5">
        <f t="shared" si="3"/>
        <v>0.89473684210526305</v>
      </c>
      <c r="AP28" s="5">
        <f>J28/MAX(J$2:J$28)</f>
        <v>0.9925373134328358</v>
      </c>
      <c r="AQ28" s="5">
        <f>K28/MAX(K$2:K$28)</f>
        <v>0.8</v>
      </c>
      <c r="AR28" s="5">
        <f>L28/MAX(L$2:L$28)</f>
        <v>0.8571428571428571</v>
      </c>
      <c r="AS28" s="5">
        <f>M28/MAX(M$2:M$28)</f>
        <v>0.8</v>
      </c>
      <c r="AT28" s="5">
        <f t="shared" si="4"/>
        <v>0.83333333333333326</v>
      </c>
      <c r="AU28" s="5">
        <f t="shared" si="5"/>
        <v>0.72727272727272729</v>
      </c>
      <c r="AV28" s="5">
        <f t="shared" si="6"/>
        <v>0.34285714285714286</v>
      </c>
      <c r="AW28" s="5">
        <f t="shared" si="7"/>
        <v>0.5625</v>
      </c>
      <c r="AX28" s="5">
        <f t="shared" si="8"/>
        <v>0.6</v>
      </c>
      <c r="AY28" s="5">
        <f t="shared" si="9"/>
        <v>0.95744680851063835</v>
      </c>
      <c r="AZ28" s="5">
        <f t="shared" si="10"/>
        <v>0.69230769230769229</v>
      </c>
      <c r="BA28" s="5">
        <f t="shared" si="11"/>
        <v>0.6</v>
      </c>
      <c r="BB28" s="5">
        <f t="shared" si="12"/>
        <v>0.9375</v>
      </c>
      <c r="BC28" s="5">
        <f t="shared" si="13"/>
        <v>0.5</v>
      </c>
      <c r="BD28" s="5">
        <f t="shared" si="14"/>
        <v>0.6</v>
      </c>
      <c r="BE28" s="5">
        <f t="shared" si="15"/>
        <v>0.5</v>
      </c>
      <c r="BF28" s="5">
        <f t="shared" si="16"/>
        <v>0.14285714285714285</v>
      </c>
      <c r="BG28" s="5">
        <f t="shared" si="17"/>
        <v>0.95454545454545459</v>
      </c>
      <c r="BH28" s="5">
        <f t="shared" si="18"/>
        <v>0.94936708860759489</v>
      </c>
      <c r="BI28" s="5">
        <f t="shared" si="19"/>
        <v>0.83333333333333337</v>
      </c>
      <c r="BJ28" s="5">
        <f t="shared" si="20"/>
        <v>0.94736842105263164</v>
      </c>
      <c r="BK28" s="5">
        <f t="shared" si="21"/>
        <v>0.625</v>
      </c>
      <c r="BL28" s="5">
        <f t="shared" si="22"/>
        <v>0.32</v>
      </c>
      <c r="BM28" s="5">
        <f t="shared" si="23"/>
        <v>0.625</v>
      </c>
      <c r="BN28" s="5">
        <f t="shared" si="24"/>
        <v>0.9375</v>
      </c>
      <c r="BO28" s="5">
        <f t="shared" si="25"/>
        <v>0.66666666666666663</v>
      </c>
      <c r="BP28" s="5">
        <f t="shared" si="26"/>
        <v>0.95652173913043481</v>
      </c>
      <c r="BQ28" s="5">
        <f t="shared" si="27"/>
        <v>0.83098591549295775</v>
      </c>
      <c r="BR28" s="5">
        <f t="shared" si="28"/>
        <v>1</v>
      </c>
      <c r="BS28" s="5">
        <f t="shared" si="29"/>
        <v>0.74869403281491476</v>
      </c>
    </row>
    <row r="29" spans="1:72" x14ac:dyDescent="0.3">
      <c r="W29" s="11"/>
    </row>
    <row r="30" spans="1:72" x14ac:dyDescent="0.3">
      <c r="W30" s="11"/>
    </row>
    <row r="31" spans="1:72" x14ac:dyDescent="0.3">
      <c r="W31" s="11"/>
    </row>
    <row r="32" spans="1:72" x14ac:dyDescent="0.3">
      <c r="W32" s="11"/>
    </row>
  </sheetData>
  <sortState ref="A2:BU31">
    <sortCondition descending="1" ref="E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mkirk Kirk</dc:creator>
  <cp:lastModifiedBy>mkirk Kirk</cp:lastModifiedBy>
  <dcterms:created xsi:type="dcterms:W3CDTF">2021-10-02T20:10:14Z</dcterms:created>
  <dcterms:modified xsi:type="dcterms:W3CDTF">2021-10-15T23:03:22Z</dcterms:modified>
</cp:coreProperties>
</file>